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petrisora\Desktop\pt site\deconturi clinice\"/>
    </mc:Choice>
  </mc:AlternateContent>
  <xr:revisionPtr revIDLastSave="0" documentId="13_ncr:1_{5C54282B-C140-437D-BB34-0D38DB10471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eb 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63" i="1" l="1"/>
  <c r="E161" i="1"/>
  <c r="E157" i="1"/>
  <c r="G155" i="1"/>
  <c r="G153" i="1"/>
  <c r="G152" i="1"/>
  <c r="G150" i="1"/>
  <c r="G147" i="1"/>
  <c r="G146" i="1"/>
  <c r="G145" i="1"/>
  <c r="G144" i="1"/>
  <c r="G143" i="1"/>
  <c r="G142" i="1"/>
  <c r="G141" i="1"/>
  <c r="G148" i="1" s="1"/>
  <c r="G140" i="1"/>
  <c r="G137" i="1"/>
  <c r="G136" i="1"/>
  <c r="G135" i="1"/>
  <c r="G134" i="1"/>
  <c r="G133" i="1"/>
  <c r="G132" i="1"/>
  <c r="G131" i="1"/>
  <c r="G130" i="1"/>
  <c r="G129" i="1"/>
  <c r="G138" i="1" s="1"/>
  <c r="G125" i="1"/>
  <c r="G123" i="1"/>
  <c r="G122" i="1"/>
  <c r="G117" i="1" s="1"/>
  <c r="G121" i="1"/>
  <c r="G120" i="1"/>
  <c r="G119" i="1"/>
  <c r="G118" i="1"/>
  <c r="G116" i="1"/>
  <c r="G115" i="1" s="1"/>
  <c r="G114" i="1"/>
  <c r="G113" i="1"/>
  <c r="G112" i="1"/>
  <c r="G111" i="1"/>
  <c r="G110" i="1"/>
  <c r="G109" i="1"/>
  <c r="G108" i="1"/>
  <c r="G107" i="1" s="1"/>
  <c r="G106" i="1"/>
  <c r="G105" i="1"/>
  <c r="G104" i="1"/>
  <c r="G103" i="1"/>
  <c r="G102" i="1"/>
  <c r="G101" i="1"/>
  <c r="G100" i="1"/>
  <c r="G99" i="1"/>
  <c r="G98" i="1"/>
  <c r="G93" i="1" s="1"/>
  <c r="G97" i="1"/>
  <c r="G96" i="1"/>
  <c r="G95" i="1"/>
  <c r="G94" i="1"/>
  <c r="G92" i="1"/>
  <c r="G91" i="1"/>
  <c r="G90" i="1" s="1"/>
  <c r="G89" i="1"/>
  <c r="G88" i="1"/>
  <c r="G87" i="1"/>
  <c r="G86" i="1"/>
  <c r="G85" i="1"/>
  <c r="G84" i="1"/>
  <c r="G81" i="1" s="1"/>
  <c r="G83" i="1"/>
  <c r="G82" i="1"/>
  <c r="G80" i="1"/>
  <c r="G79" i="1" s="1"/>
  <c r="G78" i="1"/>
  <c r="G77" i="1"/>
  <c r="G76" i="1"/>
  <c r="G75" i="1"/>
  <c r="G74" i="1"/>
  <c r="G72" i="1" s="1"/>
  <c r="G73" i="1"/>
  <c r="G71" i="1"/>
  <c r="G70" i="1"/>
  <c r="G69" i="1" s="1"/>
  <c r="G68" i="1"/>
  <c r="G67" i="1" s="1"/>
  <c r="G66" i="1"/>
  <c r="G65" i="1" s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 s="1"/>
  <c r="G37" i="1"/>
  <c r="G36" i="1"/>
  <c r="G35" i="1"/>
  <c r="G34" i="1"/>
  <c r="G33" i="1" s="1"/>
  <c r="G32" i="1"/>
  <c r="G31" i="1" s="1"/>
  <c r="G30" i="1"/>
  <c r="G29" i="1"/>
  <c r="G28" i="1"/>
  <c r="G27" i="1"/>
  <c r="G25" i="1" s="1"/>
  <c r="G26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</calcChain>
</file>

<file path=xl/sharedStrings.xml><?xml version="1.0" encoding="utf-8"?>
<sst xmlns="http://schemas.openxmlformats.org/spreadsheetml/2006/main" count="990" uniqueCount="620">
  <si>
    <t>CASA DE ASIGURARI DE SANATATE GALATI</t>
  </si>
  <si>
    <t>Compartiment Relatii cu Furnizorii</t>
  </si>
  <si>
    <t>CENTRALIZATOR DECONTURI FEBRUARIE 2024</t>
  </si>
  <si>
    <t>Nr. crt.</t>
  </si>
  <si>
    <t xml:space="preserve">COD SERVICIU </t>
  </si>
  <si>
    <t xml:space="preserve">PARAFA </t>
  </si>
  <si>
    <t xml:space="preserve">Nume medic </t>
  </si>
  <si>
    <t xml:space="preserve">Numar puncte </t>
  </si>
  <si>
    <t xml:space="preserve">Valoare punct </t>
  </si>
  <si>
    <t>Valoare decont</t>
  </si>
  <si>
    <t>6=4*5</t>
  </si>
  <si>
    <t>CMI DR.DOBRE XENIA MARLENA</t>
  </si>
  <si>
    <t>AMBS</t>
  </si>
  <si>
    <t>DOBRE XENIA</t>
  </si>
  <si>
    <t>Amb.Spitalului Clinic de Boli Infectioase "Sf.Cuvioasa Parascheva"Galati</t>
  </si>
  <si>
    <t>573485</t>
  </si>
  <si>
    <t>ARBUNE MANUELA</t>
  </si>
  <si>
    <t>952240</t>
  </si>
  <si>
    <t>BAROIU LILIANA</t>
  </si>
  <si>
    <t>F73662</t>
  </si>
  <si>
    <t>BLAGA-TERCU LOREDANA-MARIANA</t>
  </si>
  <si>
    <t>B36908</t>
  </si>
  <si>
    <t>BUSUIOC LARA-SERENELA</t>
  </si>
  <si>
    <t>265236</t>
  </si>
  <si>
    <t>CAIA LILIANA-DANIELA</t>
  </si>
  <si>
    <t>374131</t>
  </si>
  <si>
    <t>DINCĂ VALENTINA</t>
  </si>
  <si>
    <t>572843</t>
  </si>
  <si>
    <t>GANEA MIHAELA</t>
  </si>
  <si>
    <t>B02200</t>
  </si>
  <si>
    <t>LUPĂŞTEANU GABRIELA</t>
  </si>
  <si>
    <t>946998</t>
  </si>
  <si>
    <t>NECULESCU-CUCU LENUŢA-LUMINIŢA</t>
  </si>
  <si>
    <t>146058</t>
  </si>
  <si>
    <t>PÂRÂIA MARIN</t>
  </si>
  <si>
    <t>F08550</t>
  </si>
  <si>
    <t>RADASCHIN DIANA-SABINA</t>
  </si>
  <si>
    <t>852440</t>
  </si>
  <si>
    <t>TATU ALIN-LAURENŢIU</t>
  </si>
  <si>
    <t>D06873</t>
  </si>
  <si>
    <t>VASILE MIHAELA-CAMELIA</t>
  </si>
  <si>
    <t>DRAGANESCU MIRUNA</t>
  </si>
  <si>
    <t>CMI DR.MISTODIE CRISTINA</t>
  </si>
  <si>
    <t>AMBP</t>
  </si>
  <si>
    <t>B02514</t>
  </si>
  <si>
    <t>ISTRATE CECILIA</t>
  </si>
  <si>
    <t>679517</t>
  </si>
  <si>
    <t>MISTODIE CRISTINA-VICTORIA</t>
  </si>
  <si>
    <t>AMBPCNX</t>
  </si>
  <si>
    <t>S.C. PSIHIMED DOCA S.R.L.</t>
  </si>
  <si>
    <t>F08575</t>
  </si>
  <si>
    <t>DOCA MAGDA</t>
  </si>
  <si>
    <t>CMI DR.RUSU ADINA  S.R.L.</t>
  </si>
  <si>
    <t>B04681</t>
  </si>
  <si>
    <t>RUSU ADINA</t>
  </si>
  <si>
    <t>CMI DR.SCHIOPU CARMEN</t>
  </si>
  <si>
    <t>363666</t>
  </si>
  <si>
    <t>ŞCHIOPU CARMEN</t>
  </si>
  <si>
    <t>CMI DR.SCHIOPU GEORGE</t>
  </si>
  <si>
    <t xml:space="preserve">SCHIOPU GEORGE </t>
  </si>
  <si>
    <t>Amb.Spitalului Municipal "Anton Cincu" Tecuci</t>
  </si>
  <si>
    <t>780062</t>
  </si>
  <si>
    <t>ANDRIUŢĂ ELISABETA</t>
  </si>
  <si>
    <t>F07693</t>
  </si>
  <si>
    <t>BARANYAI VIORINA</t>
  </si>
  <si>
    <t>F72998</t>
  </si>
  <si>
    <t>BUCULEI SUZANA</t>
  </si>
  <si>
    <t>F73324</t>
  </si>
  <si>
    <t>BULIMEJ VIOLETA-RALUCA</t>
  </si>
  <si>
    <t>B03500</t>
  </si>
  <si>
    <t>COCU MARIUS</t>
  </si>
  <si>
    <t>AMBSCNX</t>
  </si>
  <si>
    <t>679621</t>
  </si>
  <si>
    <t>GINGHINĂ MIHAELA</t>
  </si>
  <si>
    <t>A35012</t>
  </si>
  <si>
    <t>GROSU IURIE</t>
  </si>
  <si>
    <t>F08630</t>
  </si>
  <si>
    <t>IRIMIA CEZAR-VLAD</t>
  </si>
  <si>
    <t>C32996</t>
  </si>
  <si>
    <t>ISTRATE OANA GEANINA</t>
  </si>
  <si>
    <t>G10652</t>
  </si>
  <si>
    <t>KALLAB SALAH  ABDEL  LATIF  AHMED  MOSL</t>
  </si>
  <si>
    <t>F95286</t>
  </si>
  <si>
    <t>MAKKAI-POPA MIHAI-VLADIMIR</t>
  </si>
  <si>
    <t>442402</t>
  </si>
  <si>
    <t>MANOLACHE NICUŢA</t>
  </si>
  <si>
    <t>254014</t>
  </si>
  <si>
    <t>MATROF DANIELA</t>
  </si>
  <si>
    <t>F08421</t>
  </si>
  <si>
    <t>MOCANU MARIA</t>
  </si>
  <si>
    <t>245667</t>
  </si>
  <si>
    <t>NECULISEANU ALEXANDRU</t>
  </si>
  <si>
    <t>267664</t>
  </si>
  <si>
    <t>NECULISEANU LILIANA</t>
  </si>
  <si>
    <t>603280</t>
  </si>
  <si>
    <t>PERIEŢANU IULIANA</t>
  </si>
  <si>
    <t>F74456</t>
  </si>
  <si>
    <t>PETICĂ MIHAELA-MIRABELA</t>
  </si>
  <si>
    <t>G04926</t>
  </si>
  <si>
    <t>PLEŞCA SERGIU</t>
  </si>
  <si>
    <t>679357</t>
  </si>
  <si>
    <t>TEODORU DRAGOŞ</t>
  </si>
  <si>
    <t>C36371</t>
  </si>
  <si>
    <t>TUDOR STELIANA-SIMONA</t>
  </si>
  <si>
    <t>252990</t>
  </si>
  <si>
    <t>VIULEŢ VIOLETA</t>
  </si>
  <si>
    <t>890797</t>
  </si>
  <si>
    <t>ZARĂ CLAUDIU-EMANUEL</t>
  </si>
  <si>
    <t>983706</t>
  </si>
  <si>
    <t>ŞERBAN MIHAELA-CARMEN</t>
  </si>
  <si>
    <t>CMI DR.FRANCU SIMION NICOLETA</t>
  </si>
  <si>
    <t>F08390</t>
  </si>
  <si>
    <t xml:space="preserve">FRANCU SIMONA NICOLETA </t>
  </si>
  <si>
    <t>S.C. EMPARMEDICAL S.R.L.</t>
  </si>
  <si>
    <t>B01673</t>
  </si>
  <si>
    <t xml:space="preserve">BOGDAN SIMION </t>
  </si>
  <si>
    <t>S.C.EXPERT MED CENTRUL MEDICAL IRINA S.R.L.</t>
  </si>
  <si>
    <t>F08815</t>
  </si>
  <si>
    <t>LUJANSCHI ALINA VERONICA</t>
  </si>
  <si>
    <t xml:space="preserve">CMI DR.SILVESTOVICI GHEORGHE </t>
  </si>
  <si>
    <t xml:space="preserve">SILVESTROVICI GHEORGHE </t>
  </si>
  <si>
    <t xml:space="preserve">CMI DR.CIOBOTARU JEAN CONSTANTIN </t>
  </si>
  <si>
    <t xml:space="preserve">CIOBOTARU JEAN CONSTANTIN </t>
  </si>
  <si>
    <t>CMI DR.NECULA FOCSA ANAMARIA</t>
  </si>
  <si>
    <t>B04167</t>
  </si>
  <si>
    <t>NECULA -FOCSA ANAMARIA</t>
  </si>
  <si>
    <t xml:space="preserve">CMI DR.ONU DANIELA </t>
  </si>
  <si>
    <t>F63082</t>
  </si>
  <si>
    <t xml:space="preserve">ONU DANIELA </t>
  </si>
  <si>
    <t xml:space="preserve">S.C.DIAMED OBESITY SRL </t>
  </si>
  <si>
    <t>F72844</t>
  </si>
  <si>
    <t>CAVALIORI THEODORA-ELENA</t>
  </si>
  <si>
    <t xml:space="preserve">MOROSANU MAGDALENA </t>
  </si>
  <si>
    <t>B00156</t>
  </si>
  <si>
    <t>MOROSANU ANDREEA</t>
  </si>
  <si>
    <t>F48718</t>
  </si>
  <si>
    <t>GHIMICIU ANA-CRISTINA</t>
  </si>
  <si>
    <t xml:space="preserve">S.C.DIAVERUM ROMANIA SRL </t>
  </si>
  <si>
    <t>B35995</t>
  </si>
  <si>
    <t>TETIC MARILENA</t>
  </si>
  <si>
    <t xml:space="preserve">STAVAR ROXANA DORINA </t>
  </si>
  <si>
    <t xml:space="preserve">Amb.Spitalului TBC </t>
  </si>
  <si>
    <t>F08751</t>
  </si>
  <si>
    <t>CHIRICA GEORGIANA</t>
  </si>
  <si>
    <t>SCORPAN CLAUDIA</t>
  </si>
  <si>
    <t>B00927</t>
  </si>
  <si>
    <t>ANDREI SIMONA-LAURA</t>
  </si>
  <si>
    <t>B36145</t>
  </si>
  <si>
    <t>SAVIN CLAUDIA-ANA</t>
  </si>
  <si>
    <t>F73896</t>
  </si>
  <si>
    <t>CARAMITE OANA-MARIA</t>
  </si>
  <si>
    <t>B00043</t>
  </si>
  <si>
    <t>LEFTER MARTA</t>
  </si>
  <si>
    <t>F73951</t>
  </si>
  <si>
    <t>IORGA LUCIA-GABRIELA</t>
  </si>
  <si>
    <t>F09311</t>
  </si>
  <si>
    <t>CRACIUN MONICA</t>
  </si>
  <si>
    <t>B04142</t>
  </si>
  <si>
    <t>MIHAILOV OANA</t>
  </si>
  <si>
    <t xml:space="preserve">TAFTA RADU </t>
  </si>
  <si>
    <t>F09504</t>
  </si>
  <si>
    <t>POPOVICI GEORGE</t>
  </si>
  <si>
    <t>C22004</t>
  </si>
  <si>
    <t>DRUTU CIPRIAN</t>
  </si>
  <si>
    <t xml:space="preserve">Amb.Spitalului TG BUJOR </t>
  </si>
  <si>
    <t>G57670</t>
  </si>
  <si>
    <t>MBAPOU KAMGA AURELIEN</t>
  </si>
  <si>
    <t>B04624</t>
  </si>
  <si>
    <t>ILIE  LACRAMIOARA</t>
  </si>
  <si>
    <t>ROSIORU ION</t>
  </si>
  <si>
    <t>F72916</t>
  </si>
  <si>
    <t>ILIE MIHAI SORIN</t>
  </si>
  <si>
    <t>CHICOS STEFAN</t>
  </si>
  <si>
    <t>CMI DR.BIBICA MADALINA</t>
  </si>
  <si>
    <t>F08052</t>
  </si>
  <si>
    <t xml:space="preserve">BIBICA MADALINA </t>
  </si>
  <si>
    <t>CMI DR.COSTIN ARBORE LARISE</t>
  </si>
  <si>
    <t>B04343</t>
  </si>
  <si>
    <t>COSTIN ARBORE LARISE</t>
  </si>
  <si>
    <t>S.C.REUMAVISION MSK S.R.L.</t>
  </si>
  <si>
    <t>E10224</t>
  </si>
  <si>
    <t>CHINDEA RADU</t>
  </si>
  <si>
    <t>D18181</t>
  </si>
  <si>
    <t>SARBU MIHAELA-IONELA</t>
  </si>
  <si>
    <t>G57613</t>
  </si>
  <si>
    <t>FATU ANA-MARIA</t>
  </si>
  <si>
    <t>CMI ADOCHIŢEI VALENTINA-CĂTĂLINA</t>
  </si>
  <si>
    <t>679541</t>
  </si>
  <si>
    <t>ADOCHIŢEI VALENTINA-CĂTĂLINA</t>
  </si>
  <si>
    <t>SC MAYCOR SRL</t>
  </si>
  <si>
    <t>BUCATANSCHI MIHAIL</t>
  </si>
  <si>
    <t>SPITALUL DE PSIHIATRIE ELISABETA DOAMNA</t>
  </si>
  <si>
    <t>B31486</t>
  </si>
  <si>
    <t>MUTICĂ MIHAI</t>
  </si>
  <si>
    <t>F56474</t>
  </si>
  <si>
    <t>BRATU ELENA-ALEXANDRA</t>
  </si>
  <si>
    <t>249403</t>
  </si>
  <si>
    <t>MIHALACHE LILIA</t>
  </si>
  <si>
    <t>G44058</t>
  </si>
  <si>
    <t>CHIRILĂ OANA</t>
  </si>
  <si>
    <t>F13065</t>
  </si>
  <si>
    <t>DIACONESCU-ILIE ANA</t>
  </si>
  <si>
    <t>536285</t>
  </si>
  <si>
    <t>TERPAN MIHAI</t>
  </si>
  <si>
    <t>B02338</t>
  </si>
  <si>
    <t>HANUŢ OANA</t>
  </si>
  <si>
    <t>B03445</t>
  </si>
  <si>
    <t>GRECOV DANIELA-CLAUDIA</t>
  </si>
  <si>
    <t>F73412</t>
  </si>
  <si>
    <t>HOŢESCU GEORGIANA</t>
  </si>
  <si>
    <t>SPITALUL DE OBSTETRICA-GINECOLOGIE "BUNA VESTIRE" GALATI</t>
  </si>
  <si>
    <t>785437</t>
  </si>
  <si>
    <t>TRUŞ ANA-MARIA</t>
  </si>
  <si>
    <t>C17547</t>
  </si>
  <si>
    <t>MUNTEANU IULIAN-VALENTIN</t>
  </si>
  <si>
    <t>029953</t>
  </si>
  <si>
    <t>CARAMAN LILIANA</t>
  </si>
  <si>
    <t>F44354</t>
  </si>
  <si>
    <t>ADAM ANA-MARIA</t>
  </si>
  <si>
    <t>988100</t>
  </si>
  <si>
    <t>DINU MARIANA-MIHAELA</t>
  </si>
  <si>
    <t>A24282</t>
  </si>
  <si>
    <t>LĂEŢU MIHAELA-GABRIELA</t>
  </si>
  <si>
    <t>862748</t>
  </si>
  <si>
    <t>SOLOVIEV DRAGOŞ</t>
  </si>
  <si>
    <t>523652</t>
  </si>
  <si>
    <t>SPIRIDONESCU ALINA-LOREDANA</t>
  </si>
  <si>
    <t>INTERNDIABTEC</t>
  </si>
  <si>
    <t>129134</t>
  </si>
  <si>
    <t>AGANENCEI MARTA</t>
  </si>
  <si>
    <t>CABINET MEDICAL OTORINOLARINGOLOGIE DR.MITREA C TIN</t>
  </si>
  <si>
    <t>296131</t>
  </si>
  <si>
    <t>MITREA CONSTANTIN-VIOREL</t>
  </si>
  <si>
    <t>NUTRIMETADIAB SRL</t>
  </si>
  <si>
    <t>B04577</t>
  </si>
  <si>
    <t>CHIRIŢĂ MARIA-LUMINIŢA</t>
  </si>
  <si>
    <t>CMI Dr. GRIGORESCU SIMONA</t>
  </si>
  <si>
    <t>B01511</t>
  </si>
  <si>
    <t>GRIGORESCU SIMONA</t>
  </si>
  <si>
    <t>PROCLINIC FOR LIFE SRL</t>
  </si>
  <si>
    <t>A48248</t>
  </si>
  <si>
    <t>BURGHELEA IONELA-AURELIA</t>
  </si>
  <si>
    <t>SC LAURUS SRL</t>
  </si>
  <si>
    <t>044420</t>
  </si>
  <si>
    <t>BOTEZATU LUCIA-MIHAELA</t>
  </si>
  <si>
    <t>SC DIACLINIC ORL SRL</t>
  </si>
  <si>
    <t>G57525</t>
  </si>
  <si>
    <t>CONDRACHE-SĂRĂCUŢU DIANA MARLENA</t>
  </si>
  <si>
    <t>SPITALUL CFR GALATI</t>
  </si>
  <si>
    <t>F08317</t>
  </si>
  <si>
    <t>LUCA-ZISU MIOARA</t>
  </si>
  <si>
    <t>248851</t>
  </si>
  <si>
    <t>BULZA VALENTIN</t>
  </si>
  <si>
    <t>B04296</t>
  </si>
  <si>
    <t>FLOREA MIRELA</t>
  </si>
  <si>
    <t>B03461</t>
  </si>
  <si>
    <t>JUFĂ CRISTINA</t>
  </si>
  <si>
    <t>F08341</t>
  </si>
  <si>
    <t>ŞANDOR ALEXANDRA</t>
  </si>
  <si>
    <t>C39523</t>
  </si>
  <si>
    <t>CIOBOTARU OANA-ROXANA</t>
  </si>
  <si>
    <t>F08462</t>
  </si>
  <si>
    <t>ASARIOTACHE AELITA</t>
  </si>
  <si>
    <t>A46146</t>
  </si>
  <si>
    <t>CODREANU CORNELIU-MIRCEA</t>
  </si>
  <si>
    <t>B04698</t>
  </si>
  <si>
    <t>LUCA BOGDAN</t>
  </si>
  <si>
    <t>677817</t>
  </si>
  <si>
    <t>STOICA LUCIA</t>
  </si>
  <si>
    <t>679613</t>
  </si>
  <si>
    <t>SECARĂ LIVIU-SORIN</t>
  </si>
  <si>
    <t>644916</t>
  </si>
  <si>
    <t>DROZAN CORNELIU-IULIAN</t>
  </si>
  <si>
    <t>C52950</t>
  </si>
  <si>
    <t>ŢOCU ELENA</t>
  </si>
  <si>
    <t>257311</t>
  </si>
  <si>
    <t>STOICA MARIA</t>
  </si>
  <si>
    <t>766975</t>
  </si>
  <si>
    <t>CHELARIU ROMEO</t>
  </si>
  <si>
    <t>890305</t>
  </si>
  <si>
    <t>CIOBOTARU OCTAVIAN-CĂTĂLIN</t>
  </si>
  <si>
    <t>137452</t>
  </si>
  <si>
    <t>IONESCU GABRIELA</t>
  </si>
  <si>
    <t>871843</t>
  </si>
  <si>
    <t>ȘTEFĂNESCU ANCA-LUCIA</t>
  </si>
  <si>
    <t>765441</t>
  </si>
  <si>
    <t>CHELARIU MIHAELA</t>
  </si>
  <si>
    <t>B01101</t>
  </si>
  <si>
    <t>ARDELEANU VALERIU</t>
  </si>
  <si>
    <t>753547</t>
  </si>
  <si>
    <t>MORAR LIVIU</t>
  </si>
  <si>
    <t>B03910</t>
  </si>
  <si>
    <t>CHIRVASE VIORICA</t>
  </si>
  <si>
    <t>B04720</t>
  </si>
  <si>
    <t>OPREA ALINA-ANDREEA</t>
  </si>
  <si>
    <t>806893</t>
  </si>
  <si>
    <t>GÎLEA ALEXANDRU</t>
  </si>
  <si>
    <t>C65993</t>
  </si>
  <si>
    <t>PETREA VIOLETA-CARMEN</t>
  </si>
  <si>
    <t>B57988</t>
  </si>
  <si>
    <t>TĂUNE ECATERINA-CRISTINA</t>
  </si>
  <si>
    <t>S.C. HIPERDIA S.A.</t>
  </si>
  <si>
    <t>B04038</t>
  </si>
  <si>
    <t>TIRON ZINA</t>
  </si>
  <si>
    <t>678555</t>
  </si>
  <si>
    <t>REBEGEA LAURA-FLORENTINA</t>
  </si>
  <si>
    <t>255162</t>
  </si>
  <si>
    <t>CHIRILĂ DORINA</t>
  </si>
  <si>
    <t>CMI DR. CALUGARU CONSTANTA</t>
  </si>
  <si>
    <t>579130</t>
  </si>
  <si>
    <t>CĂLUGĂRU CONSTANŢA</t>
  </si>
  <si>
    <t>SC REUMAFIZIOSPORT SRL</t>
  </si>
  <si>
    <t>192642</t>
  </si>
  <si>
    <t>LUNGU ANGELICA</t>
  </si>
  <si>
    <t>A47663</t>
  </si>
  <si>
    <t>LUNGU ALEXANDRU</t>
  </si>
  <si>
    <t>FIZIOACTIV S.R.L</t>
  </si>
  <si>
    <t>F72981</t>
  </si>
  <si>
    <t>PURCARU MIHAELA</t>
  </si>
  <si>
    <t>F09344</t>
  </si>
  <si>
    <t>STAN CONSTANTIN</t>
  </si>
  <si>
    <t>F72932</t>
  </si>
  <si>
    <t>URSU FLORINA-ADRIANA</t>
  </si>
  <si>
    <t>G58054</t>
  </si>
  <si>
    <t>BALAN DANA</t>
  </si>
  <si>
    <t>241656</t>
  </si>
  <si>
    <t>POPESCU CORNELIA-GABRIELA</t>
  </si>
  <si>
    <t>F08743</t>
  </si>
  <si>
    <t>CREANGĂ-ZĂRNESCU VALERICA</t>
  </si>
  <si>
    <t>A48102</t>
  </si>
  <si>
    <t>STAVRICĂ ALEXANDRU-GEORGE</t>
  </si>
  <si>
    <t>F14293</t>
  </si>
  <si>
    <t>PĂDURARU DIANA</t>
  </si>
  <si>
    <t>F73701</t>
  </si>
  <si>
    <t>SAVIN ALEXANDRU</t>
  </si>
  <si>
    <t>MEDRO HEALTHCARE SRL</t>
  </si>
  <si>
    <t>F74376</t>
  </si>
  <si>
    <t>IONESCU ANDREEA-CRISTIANA</t>
  </si>
  <si>
    <t>B04585</t>
  </si>
  <si>
    <t>OBEADĂ CAMELIA</t>
  </si>
  <si>
    <t>F72764</t>
  </si>
  <si>
    <t>CODREANU GEORGIANA-CLAUDIA</t>
  </si>
  <si>
    <t>81051</t>
  </si>
  <si>
    <t>RAŢĂ NECULAI</t>
  </si>
  <si>
    <t>F73670</t>
  </si>
  <si>
    <t>BRĂDEANU ANDREI-VLAD</t>
  </si>
  <si>
    <t>S.C. MED LIFE S.A.</t>
  </si>
  <si>
    <t>F74288</t>
  </si>
  <si>
    <t>BACIU CARMEN</t>
  </si>
  <si>
    <t>F74271</t>
  </si>
  <si>
    <t>BACIU ALEXANDRU-PAUL</t>
  </si>
  <si>
    <t>SPITALUL JUDETEAN DE URGENTA "SF. APOSTOL ANDREI" GALATI</t>
  </si>
  <si>
    <t>F73494</t>
  </si>
  <si>
    <t>COSTEA NICOLETA-SILVIA</t>
  </si>
  <si>
    <t>677938</t>
  </si>
  <si>
    <t>GRIGORICĂ LUCICA</t>
  </si>
  <si>
    <t>F07685</t>
  </si>
  <si>
    <t>ŞERBAN CRISTINA</t>
  </si>
  <si>
    <t>613715</t>
  </si>
  <si>
    <t>UNGURIANU SORIN</t>
  </si>
  <si>
    <t>F74343</t>
  </si>
  <si>
    <t>HOROVEI AURA-MIRELA</t>
  </si>
  <si>
    <t>561701</t>
  </si>
  <si>
    <t>URDĂ GEORGE-CĂTĂLIN</t>
  </si>
  <si>
    <t>B01825</t>
  </si>
  <si>
    <t>IERIMA AUGUSTIN</t>
  </si>
  <si>
    <t>C45908</t>
  </si>
  <si>
    <t>FILIP MIHAELA-VIOLETA</t>
  </si>
  <si>
    <t>136136</t>
  </si>
  <si>
    <t>CIOLAC MIHAELA</t>
  </si>
  <si>
    <t>C16255</t>
  </si>
  <si>
    <t>SCARLAT VALENTIN</t>
  </si>
  <si>
    <t>B04882</t>
  </si>
  <si>
    <t>OLARU FLORIN-ŞTEFAN</t>
  </si>
  <si>
    <t>F09264</t>
  </si>
  <si>
    <t>PĂDURARU MARIUS-IONUŢ</t>
  </si>
  <si>
    <t>D55871</t>
  </si>
  <si>
    <t>MARINESCU MIHAI-CRISTIAN</t>
  </si>
  <si>
    <t>555823</t>
  </si>
  <si>
    <t>IVAN IULIANA-CONSTANTINA</t>
  </si>
  <si>
    <t>F07974</t>
  </si>
  <si>
    <t>LUNGU SIMONA-ANDREEA</t>
  </si>
  <si>
    <t>F74497</t>
  </si>
  <si>
    <t>PANŢIRU MIHAIL-IONUŢ</t>
  </si>
  <si>
    <t>A48545</t>
  </si>
  <si>
    <t>FRANGU ANCA</t>
  </si>
  <si>
    <t>F08880</t>
  </si>
  <si>
    <t>DOMNIŢEANU VIORICA</t>
  </si>
  <si>
    <t>896596</t>
  </si>
  <si>
    <t>CHIRILĂ-DOBREA AURA</t>
  </si>
  <si>
    <t>B03902</t>
  </si>
  <si>
    <t>NECHITA LUIZA-CAMELIA</t>
  </si>
  <si>
    <t>A65026</t>
  </si>
  <si>
    <t>POPAZU CORINA</t>
  </si>
  <si>
    <t>696891</t>
  </si>
  <si>
    <t>MATEI ADRIANA</t>
  </si>
  <si>
    <t>128453</t>
  </si>
  <si>
    <t>ROMILA AURELIA</t>
  </si>
  <si>
    <t>B02860</t>
  </si>
  <si>
    <t>ANDREI RĂZVAN-GABRIEL</t>
  </si>
  <si>
    <t>B03277</t>
  </si>
  <si>
    <t>BULGARU FLAVIUS</t>
  </si>
  <si>
    <t>574012</t>
  </si>
  <si>
    <t>DOCAN VIOREL</t>
  </si>
  <si>
    <t>F47852</t>
  </si>
  <si>
    <t>COJOCARU IONUŢ-CRISTIAN</t>
  </si>
  <si>
    <t>678305</t>
  </si>
  <si>
    <t>SĂNDICĂ LĂCRĂMIOARA-DANIELA</t>
  </si>
  <si>
    <t>673566</t>
  </si>
  <si>
    <t>ANGHEL TEODOR</t>
  </si>
  <si>
    <t>359615</t>
  </si>
  <si>
    <t>VASILACHE GICU</t>
  </si>
  <si>
    <t>785420</t>
  </si>
  <si>
    <t>TRUŞ CONSTANTIN</t>
  </si>
  <si>
    <t>245521</t>
  </si>
  <si>
    <t>BANACOVSCHI BOGDAN-PETROS</t>
  </si>
  <si>
    <t>227033</t>
  </si>
  <si>
    <t>TUDORAŞCU NICOLAE-CRISTIAN</t>
  </si>
  <si>
    <t>B04271</t>
  </si>
  <si>
    <t>MOVILEANU CRISTIANA</t>
  </si>
  <si>
    <t>374533</t>
  </si>
  <si>
    <t>MARINESCU CORNELIU-ALEXANDRU</t>
  </si>
  <si>
    <t>571865</t>
  </si>
  <si>
    <t>PANDELEA CARMEN-MIHAELA</t>
  </si>
  <si>
    <t>F73943</t>
  </si>
  <si>
    <t>RADU EDUARD-CONSTANTIN</t>
  </si>
  <si>
    <t>952152</t>
  </si>
  <si>
    <t>MUNTEANU MIHAELA</t>
  </si>
  <si>
    <t>B05008</t>
  </si>
  <si>
    <t>OCHIANĂ ANA</t>
  </si>
  <si>
    <t>B04905</t>
  </si>
  <si>
    <t>LEU SORIN-ŞTEFĂNIŢĂ</t>
  </si>
  <si>
    <t>F08003</t>
  </si>
  <si>
    <t>VLAD MIHAELA</t>
  </si>
  <si>
    <t>990861</t>
  </si>
  <si>
    <t>PANDELEA SORIN-LIVIU</t>
  </si>
  <si>
    <t>B00420</t>
  </si>
  <si>
    <t>GHILIC CIPRIAN-EDUARD</t>
  </si>
  <si>
    <t>F08696</t>
  </si>
  <si>
    <t>LĂPUŞNEANU ALEXĂNDREL</t>
  </si>
  <si>
    <t>952224</t>
  </si>
  <si>
    <t>GRIGORICĂ CĂTĂLIN</t>
  </si>
  <si>
    <t>573171</t>
  </si>
  <si>
    <t>DRĂGUŞIN DANIELA</t>
  </si>
  <si>
    <t>952015</t>
  </si>
  <si>
    <t>IONESCU-MARCU ANDA-DOINIŢA</t>
  </si>
  <si>
    <t>575160</t>
  </si>
  <si>
    <t>ŢUŢA DANIELA-MARIA</t>
  </si>
  <si>
    <t>983482</t>
  </si>
  <si>
    <t>ANGHEL LUCREŢIA</t>
  </si>
  <si>
    <t>B04704</t>
  </si>
  <si>
    <t>MIHAILOV RAUL</t>
  </si>
  <si>
    <t>F18817</t>
  </si>
  <si>
    <t>PLĂŞOIANU RAMONA-GABRIELA</t>
  </si>
  <si>
    <t>C36861</t>
  </si>
  <si>
    <t>FILIP ION</t>
  </si>
  <si>
    <t>A41784</t>
  </si>
  <si>
    <t>ZBURLEA TRAIAN-IULIAN</t>
  </si>
  <si>
    <t>B01448</t>
  </si>
  <si>
    <t>MICU MĂDĂLINA</t>
  </si>
  <si>
    <t>569651</t>
  </si>
  <si>
    <t>FRANCISCO VENERA</t>
  </si>
  <si>
    <t>C98033</t>
  </si>
  <si>
    <t>GHILIC ALEXANDRINA-CAMELIA</t>
  </si>
  <si>
    <t>679332</t>
  </si>
  <si>
    <t>SIMION MARIANA</t>
  </si>
  <si>
    <t>952103</t>
  </si>
  <si>
    <t>PUŢANU-CUZUB MIHAELA</t>
  </si>
  <si>
    <t>533582</t>
  </si>
  <si>
    <t>LUNGU MIHAIELA</t>
  </si>
  <si>
    <t>F73718</t>
  </si>
  <si>
    <t>GÎNGĂ CORINA-SÎNZIANA</t>
  </si>
  <si>
    <t>581055</t>
  </si>
  <si>
    <t>BÎNZAR LILIANA-CARMEN</t>
  </si>
  <si>
    <t>373756</t>
  </si>
  <si>
    <t>LĂZESCU MARCELONA-TEREZA</t>
  </si>
  <si>
    <t>F09231</t>
  </si>
  <si>
    <t>IONESCU VIORICA</t>
  </si>
  <si>
    <t>237968</t>
  </si>
  <si>
    <t>CHISCĂNEANU TEODOR</t>
  </si>
  <si>
    <t>F73180</t>
  </si>
  <si>
    <t>DUMINICĂ CĂTĂLIN-NICUŞOR</t>
  </si>
  <si>
    <t>673574</t>
  </si>
  <si>
    <t>ANGHEL VERONICA</t>
  </si>
  <si>
    <t>999958</t>
  </si>
  <si>
    <t>MARINESCU MIHAI-EMILIAN</t>
  </si>
  <si>
    <t>F08333</t>
  </si>
  <si>
    <t>CHELMUŞ CARMEN</t>
  </si>
  <si>
    <t>B04745</t>
  </si>
  <si>
    <t>GULICIUC MĂDĂLIN</t>
  </si>
  <si>
    <t>805665</t>
  </si>
  <si>
    <t>MOCANU IULIAN-DAN</t>
  </si>
  <si>
    <t>965990</t>
  </si>
  <si>
    <t>NICULESCU BIANCA-VERONICA</t>
  </si>
  <si>
    <t>B00718</t>
  </si>
  <si>
    <t>GOGULESCU BOGDAN-ADRIAN</t>
  </si>
  <si>
    <t>F85942</t>
  </si>
  <si>
    <t>MOLDOVAN RAREŞ-TIBERIU</t>
  </si>
  <si>
    <t>679252</t>
  </si>
  <si>
    <t>CONSTANTIN IULIAN</t>
  </si>
  <si>
    <t>603996</t>
  </si>
  <si>
    <t>POPA FLORENTINA</t>
  </si>
  <si>
    <t>029912</t>
  </si>
  <si>
    <t>BEZNEA ADRIAN</t>
  </si>
  <si>
    <t>E78177</t>
  </si>
  <si>
    <t>PAVEL DANA-MIHAELA</t>
  </si>
  <si>
    <t>709177</t>
  </si>
  <si>
    <t>PÎSU ANIŞOARA</t>
  </si>
  <si>
    <t>237888</t>
  </si>
  <si>
    <t>CHISCĂNEANU DANIELA-LUMINIŢA</t>
  </si>
  <si>
    <t>678780</t>
  </si>
  <si>
    <t>VOINESCU DOINA-CARINA</t>
  </si>
  <si>
    <t>B01882</t>
  </si>
  <si>
    <t>DRUŢU IONICIA</t>
  </si>
  <si>
    <t>B32214</t>
  </si>
  <si>
    <t>CHISCOP IULIA</t>
  </si>
  <si>
    <t>443702</t>
  </si>
  <si>
    <t>HUŢANU MARIUS-DAN</t>
  </si>
  <si>
    <t>E77873</t>
  </si>
  <si>
    <t>PAVEL GEORGE</t>
  </si>
  <si>
    <t>F73051</t>
  </si>
  <si>
    <t>VIŞAN ALIN</t>
  </si>
  <si>
    <t>237654</t>
  </si>
  <si>
    <t>PAVEL MARIANA</t>
  </si>
  <si>
    <t>B31670</t>
  </si>
  <si>
    <t>BALAN GABRIELA</t>
  </si>
  <si>
    <t>F07837</t>
  </si>
  <si>
    <t>CIMPU FLORENTIN</t>
  </si>
  <si>
    <t>F07804</t>
  </si>
  <si>
    <t>ALEXA COSMIN-GEORGE</t>
  </si>
  <si>
    <t>678032</t>
  </si>
  <si>
    <t>TIUTIUCA CARMEN</t>
  </si>
  <si>
    <t>F09297</t>
  </si>
  <si>
    <t>TRONCIU EDUARD</t>
  </si>
  <si>
    <t>675803</t>
  </si>
  <si>
    <t>IŞFAN DUMITRU</t>
  </si>
  <si>
    <t>F72756</t>
  </si>
  <si>
    <t>ENCIU ROXANA-ROSMARY</t>
  </si>
  <si>
    <t>SPITALUL PENTRU COPII "SF. IOAN" GALATI</t>
  </si>
  <si>
    <t>725692</t>
  </si>
  <si>
    <t>NECHITA AUREL</t>
  </si>
  <si>
    <t>A23882</t>
  </si>
  <si>
    <t>ŢĂRANU CORINA</t>
  </si>
  <si>
    <t>B04263</t>
  </si>
  <si>
    <t>MANOLACHE IULIA-SIMONA</t>
  </si>
  <si>
    <t>F74247</t>
  </si>
  <si>
    <t>LUȚENCO VERGINIA</t>
  </si>
  <si>
    <t>F07982</t>
  </si>
  <si>
    <t>NĂSTASE FLORENTINA</t>
  </si>
  <si>
    <t>856388</t>
  </si>
  <si>
    <t>ŞTEFANOPOL IOANA-ANCA</t>
  </si>
  <si>
    <t>354554</t>
  </si>
  <si>
    <t>BANU ELENA-ARIELA</t>
  </si>
  <si>
    <t>F74118</t>
  </si>
  <si>
    <t>DĂINEANU MIRUNA-PATRICIA</t>
  </si>
  <si>
    <t>B02676</t>
  </si>
  <si>
    <t>ANANIE EMILIANA-TEODORA</t>
  </si>
  <si>
    <t>F73910</t>
  </si>
  <si>
    <t>GOROFTEI LARISA</t>
  </si>
  <si>
    <t>F72715</t>
  </si>
  <si>
    <t>ANGHELE AURELIAN-DUMITRACHE</t>
  </si>
  <si>
    <t>F09135</t>
  </si>
  <si>
    <t>CALCAN GABRIELA</t>
  </si>
  <si>
    <t>C65421</t>
  </si>
  <si>
    <t>NICULESCU CARMEN-EUGENIA</t>
  </si>
  <si>
    <t>B04448</t>
  </si>
  <si>
    <t>BORŞ AURA-MĂDĂLINA</t>
  </si>
  <si>
    <t>952265</t>
  </si>
  <si>
    <t>GUŞĂ MARICICA</t>
  </si>
  <si>
    <t>178897</t>
  </si>
  <si>
    <t>RĂDOI-SĂNDULACHE ELEN</t>
  </si>
  <si>
    <t>897752</t>
  </si>
  <si>
    <t>ELKAN EVA-MARIA</t>
  </si>
  <si>
    <t>B34324</t>
  </si>
  <si>
    <t>CANDUSSI IULIANA-LAURA</t>
  </si>
  <si>
    <t>259622</t>
  </si>
  <si>
    <t>UDRESCU SIDONIA</t>
  </si>
  <si>
    <t>359945</t>
  </si>
  <si>
    <t>DUCA TEODOR</t>
  </si>
  <si>
    <t>B38794</t>
  </si>
  <si>
    <t>FOTEA SILVIA</t>
  </si>
  <si>
    <t>884603</t>
  </si>
  <si>
    <t>CRISTESCU-BUDALĂ CARMEN-LAURA</t>
  </si>
  <si>
    <t>B01005</t>
  </si>
  <si>
    <t>VERENCA MĂDĂLINA-CODRUŢA</t>
  </si>
  <si>
    <t>B03541</t>
  </si>
  <si>
    <t>GEGEA COSTELA</t>
  </si>
  <si>
    <t>F73767</t>
  </si>
  <si>
    <t>CRESTEZ ALEXANDRA-MIHAELA</t>
  </si>
  <si>
    <t>299486</t>
  </si>
  <si>
    <t>BORŞCIOV GRIGORE</t>
  </si>
  <si>
    <t>259872</t>
  </si>
  <si>
    <t>SPRÂNCEANĂ JEANA</t>
  </si>
  <si>
    <t>G21616</t>
  </si>
  <si>
    <t>MOISĂ HORAŢIU-ALEXANDRU</t>
  </si>
  <si>
    <t>F08534</t>
  </si>
  <si>
    <t>DĂNILĂ DUMITRU-MARIUS</t>
  </si>
  <si>
    <t>678643</t>
  </si>
  <si>
    <t>BACIU GINEL</t>
  </si>
  <si>
    <t>F08688</t>
  </si>
  <si>
    <t>PETECARIU ALEXANDRU</t>
  </si>
  <si>
    <t>F09328</t>
  </si>
  <si>
    <t>SEVASTIAN EMANUIELA</t>
  </si>
  <si>
    <t>F72731</t>
  </si>
  <si>
    <t>LUNGU MIRELA</t>
  </si>
  <si>
    <t>C84367</t>
  </si>
  <si>
    <t>ŢARĂ-LUNGĂ SILVIA</t>
  </si>
  <si>
    <t>B02426</t>
  </si>
  <si>
    <t>MORARU PETRUŢA-IULIANA</t>
  </si>
  <si>
    <t>ASOCIATIA EURODEZVOLTARE</t>
  </si>
  <si>
    <t>G57605</t>
  </si>
  <si>
    <t>FORŢU-LUCA LAURENŢIU-CONSTANTIN</t>
  </si>
  <si>
    <t>F07878</t>
  </si>
  <si>
    <t>DIMITRIU GABRIEL</t>
  </si>
  <si>
    <t>CMI DR ROSCA LUCRETIA</t>
  </si>
  <si>
    <t>359391</t>
  </si>
  <si>
    <t>ROŞCA LUCREŢIA</t>
  </si>
  <si>
    <t>CMI DR.TIRON ALEXANDRU</t>
  </si>
  <si>
    <t>251963</t>
  </si>
  <si>
    <t>TIRON ALEXANDRU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</si>
</sst>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name val="Britannic Bold"/>
      <family val="2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u/>
      <sz val="10"/>
      <name val="Arial"/>
      <family val="2"/>
      <charset val="238"/>
    </font>
    <font>
      <sz val="10"/>
      <name val="Arial"/>
      <family val="2"/>
    </font>
    <font>
      <sz val="10"/>
      <name val="Aptos"/>
      <family val="2"/>
    </font>
    <font>
      <b/>
      <sz val="10"/>
      <name val="Aptos"/>
      <family val="2"/>
    </font>
    <font>
      <sz val="10"/>
      <color theme="1"/>
      <name val="Aptos"/>
      <family val="2"/>
    </font>
    <font>
      <b/>
      <sz val="10"/>
      <color rgb="FFFF0000"/>
      <name val="Aptos"/>
      <family val="2"/>
    </font>
    <font>
      <b/>
      <sz val="10"/>
      <color rgb="FFC00000"/>
      <name val="Aptos"/>
      <family val="2"/>
    </font>
    <font>
      <b/>
      <sz val="10"/>
      <color theme="1"/>
      <name val="Aptos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3">
    <xf numFmtId="0" fontId="0" fillId="0" borderId="0"/>
    <xf numFmtId="0" fontId="2" fillId="0" borderId="0"/>
    <xf numFmtId="0" fontId="6" fillId="0" borderId="0"/>
  </cellStyleXfs>
  <cellXfs count="68">
    <xf numFmtId="0" fontId="0" fillId="0" borderId="0" xfId="0"/>
    <xf numFmtId="0" fontId="3" fillId="0" borderId="0" xfId="1" applyFont="1"/>
    <xf numFmtId="4" fontId="3" fillId="0" borderId="0" xfId="1" applyNumberFormat="1" applyFont="1"/>
    <xf numFmtId="4" fontId="4" fillId="0" borderId="0" xfId="1" applyNumberFormat="1" applyFont="1"/>
    <xf numFmtId="4" fontId="4" fillId="0" borderId="0" xfId="0" applyNumberFormat="1" applyFont="1"/>
    <xf numFmtId="0" fontId="4" fillId="0" borderId="0" xfId="0" applyFont="1"/>
    <xf numFmtId="0" fontId="3" fillId="0" borderId="0" xfId="0" applyFont="1"/>
    <xf numFmtId="3" fontId="5" fillId="0" borderId="0" xfId="1" applyNumberFormat="1" applyFont="1" applyAlignment="1">
      <alignment horizontal="center" wrapText="1"/>
    </xf>
    <xf numFmtId="0" fontId="4" fillId="0" borderId="0" xfId="1" applyFont="1"/>
    <xf numFmtId="3" fontId="3" fillId="0" borderId="0" xfId="1" applyNumberFormat="1" applyFont="1" applyAlignment="1">
      <alignment horizontal="center"/>
    </xf>
    <xf numFmtId="4" fontId="0" fillId="0" borderId="7" xfId="0" applyNumberFormat="1" applyBorder="1" applyAlignment="1">
      <alignment horizontal="right"/>
    </xf>
    <xf numFmtId="0" fontId="7" fillId="0" borderId="1" xfId="2" applyFont="1" applyBorder="1"/>
    <xf numFmtId="0" fontId="7" fillId="0" borderId="1" xfId="0" applyFont="1" applyBorder="1"/>
    <xf numFmtId="0" fontId="7" fillId="0" borderId="1" xfId="0" applyFont="1" applyBorder="1" applyAlignment="1">
      <alignment horizontal="left"/>
    </xf>
    <xf numFmtId="4" fontId="8" fillId="0" borderId="7" xfId="0" applyNumberFormat="1" applyFont="1" applyBorder="1" applyAlignment="1">
      <alignment horizontal="right"/>
    </xf>
    <xf numFmtId="0" fontId="8" fillId="2" borderId="1" xfId="1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4" fontId="8" fillId="2" borderId="1" xfId="1" applyNumberFormat="1" applyFont="1" applyFill="1" applyBorder="1" applyAlignment="1">
      <alignment horizontal="center" wrapText="1"/>
    </xf>
    <xf numFmtId="3" fontId="8" fillId="2" borderId="1" xfId="1" applyNumberFormat="1" applyFont="1" applyFill="1" applyBorder="1" applyAlignment="1">
      <alignment horizontal="center" wrapText="1"/>
    </xf>
    <xf numFmtId="0" fontId="8" fillId="0" borderId="1" xfId="1" applyFont="1" applyBorder="1" applyAlignment="1">
      <alignment horizontal="center"/>
    </xf>
    <xf numFmtId="3" fontId="8" fillId="2" borderId="1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left"/>
    </xf>
    <xf numFmtId="4" fontId="8" fillId="2" borderId="1" xfId="1" applyNumberFormat="1" applyFont="1" applyFill="1" applyBorder="1"/>
    <xf numFmtId="4" fontId="8" fillId="2" borderId="1" xfId="1" applyNumberFormat="1" applyFont="1" applyFill="1" applyBorder="1" applyAlignment="1">
      <alignment horizontal="center" vertical="center" wrapText="1"/>
    </xf>
    <xf numFmtId="4" fontId="8" fillId="3" borderId="1" xfId="0" applyNumberFormat="1" applyFont="1" applyFill="1" applyBorder="1"/>
    <xf numFmtId="0" fontId="8" fillId="0" borderId="1" xfId="0" applyFont="1" applyBorder="1" applyAlignment="1">
      <alignment horizontal="center"/>
    </xf>
    <xf numFmtId="0" fontId="7" fillId="2" borderId="1" xfId="1" applyFont="1" applyFill="1" applyBorder="1"/>
    <xf numFmtId="4" fontId="7" fillId="2" borderId="1" xfId="1" applyNumberFormat="1" applyFont="1" applyFill="1" applyBorder="1"/>
    <xf numFmtId="4" fontId="7" fillId="3" borderId="1" xfId="0" applyNumberFormat="1" applyFont="1" applyFill="1" applyBorder="1"/>
    <xf numFmtId="0" fontId="8" fillId="0" borderId="1" xfId="0" applyFont="1" applyBorder="1" applyAlignment="1">
      <alignment horizontal="left"/>
    </xf>
    <xf numFmtId="0" fontId="9" fillId="0" borderId="1" xfId="0" applyFont="1" applyBorder="1"/>
    <xf numFmtId="4" fontId="9" fillId="0" borderId="1" xfId="0" applyNumberFormat="1" applyFont="1" applyBorder="1" applyAlignment="1">
      <alignment horizontal="right"/>
    </xf>
    <xf numFmtId="0" fontId="9" fillId="0" borderId="1" xfId="0" applyFont="1" applyBorder="1" applyAlignment="1">
      <alignment horizontal="left"/>
    </xf>
    <xf numFmtId="0" fontId="10" fillId="2" borderId="1" xfId="1" applyFont="1" applyFill="1" applyBorder="1" applyAlignment="1">
      <alignment horizontal="left"/>
    </xf>
    <xf numFmtId="4" fontId="11" fillId="2" borderId="1" xfId="1" applyNumberFormat="1" applyFont="1" applyFill="1" applyBorder="1"/>
    <xf numFmtId="4" fontId="10" fillId="2" borderId="1" xfId="1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4" fontId="8" fillId="2" borderId="1" xfId="1" applyNumberFormat="1" applyFont="1" applyFill="1" applyBorder="1" applyAlignment="1">
      <alignment horizontal="left"/>
    </xf>
    <xf numFmtId="0" fontId="8" fillId="0" borderId="1" xfId="0" applyFont="1" applyBorder="1"/>
    <xf numFmtId="4" fontId="7" fillId="0" borderId="1" xfId="0" applyNumberFormat="1" applyFont="1" applyBorder="1"/>
    <xf numFmtId="4" fontId="8" fillId="0" borderId="1" xfId="0" applyNumberFormat="1" applyFont="1" applyBorder="1"/>
    <xf numFmtId="0" fontId="8" fillId="0" borderId="0" xfId="0" applyFont="1"/>
    <xf numFmtId="0" fontId="8" fillId="0" borderId="2" xfId="0" applyFont="1" applyBorder="1"/>
    <xf numFmtId="0" fontId="7" fillId="0" borderId="3" xfId="0" applyFont="1" applyBorder="1"/>
    <xf numFmtId="0" fontId="7" fillId="0" borderId="4" xfId="0" applyFont="1" applyBorder="1"/>
    <xf numFmtId="0" fontId="7" fillId="0" borderId="5" xfId="0" applyFont="1" applyBorder="1"/>
    <xf numFmtId="4" fontId="9" fillId="0" borderId="6" xfId="0" applyNumberFormat="1" applyFont="1" applyBorder="1"/>
    <xf numFmtId="4" fontId="7" fillId="0" borderId="7" xfId="0" applyNumberFormat="1" applyFont="1" applyBorder="1" applyAlignment="1">
      <alignment horizontal="right"/>
    </xf>
    <xf numFmtId="0" fontId="7" fillId="0" borderId="0" xfId="0" applyFont="1"/>
    <xf numFmtId="4" fontId="9" fillId="0" borderId="7" xfId="0" applyNumberFormat="1" applyFont="1" applyBorder="1" applyAlignment="1">
      <alignment horizontal="right"/>
    </xf>
    <xf numFmtId="4" fontId="7" fillId="0" borderId="0" xfId="0" applyNumberFormat="1" applyFont="1"/>
    <xf numFmtId="4" fontId="8" fillId="0" borderId="0" xfId="0" applyNumberFormat="1" applyFont="1"/>
    <xf numFmtId="4" fontId="8" fillId="0" borderId="1" xfId="0" applyNumberFormat="1" applyFont="1" applyBorder="1" applyAlignment="1">
      <alignment horizontal="right"/>
    </xf>
    <xf numFmtId="0" fontId="7" fillId="0" borderId="7" xfId="0" applyFont="1" applyBorder="1"/>
    <xf numFmtId="4" fontId="9" fillId="0" borderId="1" xfId="0" applyNumberFormat="1" applyFont="1" applyBorder="1"/>
    <xf numFmtId="0" fontId="1" fillId="0" borderId="0" xfId="0" applyFont="1"/>
    <xf numFmtId="0" fontId="0" fillId="0" borderId="7" xfId="0" applyBorder="1"/>
    <xf numFmtId="0" fontId="1" fillId="0" borderId="7" xfId="0" applyFont="1" applyBorder="1"/>
    <xf numFmtId="0" fontId="0" fillId="0" borderId="8" xfId="0" applyBorder="1"/>
    <xf numFmtId="0" fontId="1" fillId="0" borderId="0" xfId="0" applyFont="1" applyAlignment="1">
      <alignment horizontal="left" vertical="top"/>
    </xf>
    <xf numFmtId="4" fontId="8" fillId="0" borderId="7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4" fontId="12" fillId="0" borderId="7" xfId="0" applyNumberFormat="1" applyFont="1" applyBorder="1" applyAlignment="1">
      <alignment horizontal="center"/>
    </xf>
    <xf numFmtId="4" fontId="8" fillId="0" borderId="1" xfId="0" applyNumberFormat="1" applyFont="1" applyBorder="1" applyAlignment="1">
      <alignment horizontal="center"/>
    </xf>
    <xf numFmtId="4" fontId="8" fillId="0" borderId="4" xfId="0" applyNumberFormat="1" applyFont="1" applyBorder="1" applyAlignment="1">
      <alignment horizontal="center"/>
    </xf>
    <xf numFmtId="4" fontId="8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4" fontId="1" fillId="0" borderId="7" xfId="0" applyNumberFormat="1" applyFont="1" applyBorder="1" applyAlignment="1">
      <alignment horizontal="center"/>
    </xf>
  </cellXfs>
  <cellStyles count="3">
    <cellStyle name="Normal" xfId="0" builtinId="0"/>
    <cellStyle name="Normal 2" xfId="2" xr:uid="{D0D2F479-A7C1-4AD4-B242-4DDB121A716D}"/>
    <cellStyle name="Normal_IP S BFT 04" xfId="1" xr:uid="{F81FEDC6-3306-4A45-A0B2-C70D58CCD13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70"/>
  <sheetViews>
    <sheetView tabSelected="1" topLeftCell="A105" workbookViewId="0">
      <selection activeCell="M129" sqref="M129"/>
    </sheetView>
  </sheetViews>
  <sheetFormatPr defaultRowHeight="12" x14ac:dyDescent="0.2"/>
  <cols>
    <col min="1" max="1" width="4.28515625" style="5" customWidth="1"/>
    <col min="2" max="2" width="11.140625" style="5" customWidth="1"/>
    <col min="3" max="3" width="9.42578125" style="5" customWidth="1"/>
    <col min="4" max="4" width="42.42578125" style="5" customWidth="1"/>
    <col min="5" max="5" width="10.7109375" style="4" customWidth="1"/>
    <col min="6" max="6" width="9" style="5" customWidth="1"/>
    <col min="7" max="7" width="10.5703125" style="5" customWidth="1"/>
    <col min="8" max="8" width="9.85546875" style="4" bestFit="1" customWidth="1"/>
    <col min="9" max="256" width="9.140625" style="5"/>
    <col min="257" max="257" width="4.28515625" style="5" customWidth="1"/>
    <col min="258" max="258" width="11.140625" style="5" customWidth="1"/>
    <col min="259" max="259" width="9.42578125" style="5" customWidth="1"/>
    <col min="260" max="260" width="42.42578125" style="5" customWidth="1"/>
    <col min="261" max="261" width="10.7109375" style="5" customWidth="1"/>
    <col min="262" max="262" width="9" style="5" customWidth="1"/>
    <col min="263" max="263" width="10.5703125" style="5" customWidth="1"/>
    <col min="264" max="264" width="9.85546875" style="5" bestFit="1" customWidth="1"/>
    <col min="265" max="512" width="9.140625" style="5"/>
    <col min="513" max="513" width="4.28515625" style="5" customWidth="1"/>
    <col min="514" max="514" width="11.140625" style="5" customWidth="1"/>
    <col min="515" max="515" width="9.42578125" style="5" customWidth="1"/>
    <col min="516" max="516" width="42.42578125" style="5" customWidth="1"/>
    <col min="517" max="517" width="10.7109375" style="5" customWidth="1"/>
    <col min="518" max="518" width="9" style="5" customWidth="1"/>
    <col min="519" max="519" width="10.5703125" style="5" customWidth="1"/>
    <col min="520" max="520" width="9.85546875" style="5" bestFit="1" customWidth="1"/>
    <col min="521" max="768" width="9.140625" style="5"/>
    <col min="769" max="769" width="4.28515625" style="5" customWidth="1"/>
    <col min="770" max="770" width="11.140625" style="5" customWidth="1"/>
    <col min="771" max="771" width="9.42578125" style="5" customWidth="1"/>
    <col min="772" max="772" width="42.42578125" style="5" customWidth="1"/>
    <col min="773" max="773" width="10.7109375" style="5" customWidth="1"/>
    <col min="774" max="774" width="9" style="5" customWidth="1"/>
    <col min="775" max="775" width="10.5703125" style="5" customWidth="1"/>
    <col min="776" max="776" width="9.85546875" style="5" bestFit="1" customWidth="1"/>
    <col min="777" max="1024" width="9.140625" style="5"/>
    <col min="1025" max="1025" width="4.28515625" style="5" customWidth="1"/>
    <col min="1026" max="1026" width="11.140625" style="5" customWidth="1"/>
    <col min="1027" max="1027" width="9.42578125" style="5" customWidth="1"/>
    <col min="1028" max="1028" width="42.42578125" style="5" customWidth="1"/>
    <col min="1029" max="1029" width="10.7109375" style="5" customWidth="1"/>
    <col min="1030" max="1030" width="9" style="5" customWidth="1"/>
    <col min="1031" max="1031" width="10.5703125" style="5" customWidth="1"/>
    <col min="1032" max="1032" width="9.85546875" style="5" bestFit="1" customWidth="1"/>
    <col min="1033" max="1280" width="9.140625" style="5"/>
    <col min="1281" max="1281" width="4.28515625" style="5" customWidth="1"/>
    <col min="1282" max="1282" width="11.140625" style="5" customWidth="1"/>
    <col min="1283" max="1283" width="9.42578125" style="5" customWidth="1"/>
    <col min="1284" max="1284" width="42.42578125" style="5" customWidth="1"/>
    <col min="1285" max="1285" width="10.7109375" style="5" customWidth="1"/>
    <col min="1286" max="1286" width="9" style="5" customWidth="1"/>
    <col min="1287" max="1287" width="10.5703125" style="5" customWidth="1"/>
    <col min="1288" max="1288" width="9.85546875" style="5" bestFit="1" customWidth="1"/>
    <col min="1289" max="1536" width="9.140625" style="5"/>
    <col min="1537" max="1537" width="4.28515625" style="5" customWidth="1"/>
    <col min="1538" max="1538" width="11.140625" style="5" customWidth="1"/>
    <col min="1539" max="1539" width="9.42578125" style="5" customWidth="1"/>
    <col min="1540" max="1540" width="42.42578125" style="5" customWidth="1"/>
    <col min="1541" max="1541" width="10.7109375" style="5" customWidth="1"/>
    <col min="1542" max="1542" width="9" style="5" customWidth="1"/>
    <col min="1543" max="1543" width="10.5703125" style="5" customWidth="1"/>
    <col min="1544" max="1544" width="9.85546875" style="5" bestFit="1" customWidth="1"/>
    <col min="1545" max="1792" width="9.140625" style="5"/>
    <col min="1793" max="1793" width="4.28515625" style="5" customWidth="1"/>
    <col min="1794" max="1794" width="11.140625" style="5" customWidth="1"/>
    <col min="1795" max="1795" width="9.42578125" style="5" customWidth="1"/>
    <col min="1796" max="1796" width="42.42578125" style="5" customWidth="1"/>
    <col min="1797" max="1797" width="10.7109375" style="5" customWidth="1"/>
    <col min="1798" max="1798" width="9" style="5" customWidth="1"/>
    <col min="1799" max="1799" width="10.5703125" style="5" customWidth="1"/>
    <col min="1800" max="1800" width="9.85546875" style="5" bestFit="1" customWidth="1"/>
    <col min="1801" max="2048" width="9.140625" style="5"/>
    <col min="2049" max="2049" width="4.28515625" style="5" customWidth="1"/>
    <col min="2050" max="2050" width="11.140625" style="5" customWidth="1"/>
    <col min="2051" max="2051" width="9.42578125" style="5" customWidth="1"/>
    <col min="2052" max="2052" width="42.42578125" style="5" customWidth="1"/>
    <col min="2053" max="2053" width="10.7109375" style="5" customWidth="1"/>
    <col min="2054" max="2054" width="9" style="5" customWidth="1"/>
    <col min="2055" max="2055" width="10.5703125" style="5" customWidth="1"/>
    <col min="2056" max="2056" width="9.85546875" style="5" bestFit="1" customWidth="1"/>
    <col min="2057" max="2304" width="9.140625" style="5"/>
    <col min="2305" max="2305" width="4.28515625" style="5" customWidth="1"/>
    <col min="2306" max="2306" width="11.140625" style="5" customWidth="1"/>
    <col min="2307" max="2307" width="9.42578125" style="5" customWidth="1"/>
    <col min="2308" max="2308" width="42.42578125" style="5" customWidth="1"/>
    <col min="2309" max="2309" width="10.7109375" style="5" customWidth="1"/>
    <col min="2310" max="2310" width="9" style="5" customWidth="1"/>
    <col min="2311" max="2311" width="10.5703125" style="5" customWidth="1"/>
    <col min="2312" max="2312" width="9.85546875" style="5" bestFit="1" customWidth="1"/>
    <col min="2313" max="2560" width="9.140625" style="5"/>
    <col min="2561" max="2561" width="4.28515625" style="5" customWidth="1"/>
    <col min="2562" max="2562" width="11.140625" style="5" customWidth="1"/>
    <col min="2563" max="2563" width="9.42578125" style="5" customWidth="1"/>
    <col min="2564" max="2564" width="42.42578125" style="5" customWidth="1"/>
    <col min="2565" max="2565" width="10.7109375" style="5" customWidth="1"/>
    <col min="2566" max="2566" width="9" style="5" customWidth="1"/>
    <col min="2567" max="2567" width="10.5703125" style="5" customWidth="1"/>
    <col min="2568" max="2568" width="9.85546875" style="5" bestFit="1" customWidth="1"/>
    <col min="2569" max="2816" width="9.140625" style="5"/>
    <col min="2817" max="2817" width="4.28515625" style="5" customWidth="1"/>
    <col min="2818" max="2818" width="11.140625" style="5" customWidth="1"/>
    <col min="2819" max="2819" width="9.42578125" style="5" customWidth="1"/>
    <col min="2820" max="2820" width="42.42578125" style="5" customWidth="1"/>
    <col min="2821" max="2821" width="10.7109375" style="5" customWidth="1"/>
    <col min="2822" max="2822" width="9" style="5" customWidth="1"/>
    <col min="2823" max="2823" width="10.5703125" style="5" customWidth="1"/>
    <col min="2824" max="2824" width="9.85546875" style="5" bestFit="1" customWidth="1"/>
    <col min="2825" max="3072" width="9.140625" style="5"/>
    <col min="3073" max="3073" width="4.28515625" style="5" customWidth="1"/>
    <col min="3074" max="3074" width="11.140625" style="5" customWidth="1"/>
    <col min="3075" max="3075" width="9.42578125" style="5" customWidth="1"/>
    <col min="3076" max="3076" width="42.42578125" style="5" customWidth="1"/>
    <col min="3077" max="3077" width="10.7109375" style="5" customWidth="1"/>
    <col min="3078" max="3078" width="9" style="5" customWidth="1"/>
    <col min="3079" max="3079" width="10.5703125" style="5" customWidth="1"/>
    <col min="3080" max="3080" width="9.85546875" style="5" bestFit="1" customWidth="1"/>
    <col min="3081" max="3328" width="9.140625" style="5"/>
    <col min="3329" max="3329" width="4.28515625" style="5" customWidth="1"/>
    <col min="3330" max="3330" width="11.140625" style="5" customWidth="1"/>
    <col min="3331" max="3331" width="9.42578125" style="5" customWidth="1"/>
    <col min="3332" max="3332" width="42.42578125" style="5" customWidth="1"/>
    <col min="3333" max="3333" width="10.7109375" style="5" customWidth="1"/>
    <col min="3334" max="3334" width="9" style="5" customWidth="1"/>
    <col min="3335" max="3335" width="10.5703125" style="5" customWidth="1"/>
    <col min="3336" max="3336" width="9.85546875" style="5" bestFit="1" customWidth="1"/>
    <col min="3337" max="3584" width="9.140625" style="5"/>
    <col min="3585" max="3585" width="4.28515625" style="5" customWidth="1"/>
    <col min="3586" max="3586" width="11.140625" style="5" customWidth="1"/>
    <col min="3587" max="3587" width="9.42578125" style="5" customWidth="1"/>
    <col min="3588" max="3588" width="42.42578125" style="5" customWidth="1"/>
    <col min="3589" max="3589" width="10.7109375" style="5" customWidth="1"/>
    <col min="3590" max="3590" width="9" style="5" customWidth="1"/>
    <col min="3591" max="3591" width="10.5703125" style="5" customWidth="1"/>
    <col min="3592" max="3592" width="9.85546875" style="5" bestFit="1" customWidth="1"/>
    <col min="3593" max="3840" width="9.140625" style="5"/>
    <col min="3841" max="3841" width="4.28515625" style="5" customWidth="1"/>
    <col min="3842" max="3842" width="11.140625" style="5" customWidth="1"/>
    <col min="3843" max="3843" width="9.42578125" style="5" customWidth="1"/>
    <col min="3844" max="3844" width="42.42578125" style="5" customWidth="1"/>
    <col min="3845" max="3845" width="10.7109375" style="5" customWidth="1"/>
    <col min="3846" max="3846" width="9" style="5" customWidth="1"/>
    <col min="3847" max="3847" width="10.5703125" style="5" customWidth="1"/>
    <col min="3848" max="3848" width="9.85546875" style="5" bestFit="1" customWidth="1"/>
    <col min="3849" max="4096" width="9.140625" style="5"/>
    <col min="4097" max="4097" width="4.28515625" style="5" customWidth="1"/>
    <col min="4098" max="4098" width="11.140625" style="5" customWidth="1"/>
    <col min="4099" max="4099" width="9.42578125" style="5" customWidth="1"/>
    <col min="4100" max="4100" width="42.42578125" style="5" customWidth="1"/>
    <col min="4101" max="4101" width="10.7109375" style="5" customWidth="1"/>
    <col min="4102" max="4102" width="9" style="5" customWidth="1"/>
    <col min="4103" max="4103" width="10.5703125" style="5" customWidth="1"/>
    <col min="4104" max="4104" width="9.85546875" style="5" bestFit="1" customWidth="1"/>
    <col min="4105" max="4352" width="9.140625" style="5"/>
    <col min="4353" max="4353" width="4.28515625" style="5" customWidth="1"/>
    <col min="4354" max="4354" width="11.140625" style="5" customWidth="1"/>
    <col min="4355" max="4355" width="9.42578125" style="5" customWidth="1"/>
    <col min="4356" max="4356" width="42.42578125" style="5" customWidth="1"/>
    <col min="4357" max="4357" width="10.7109375" style="5" customWidth="1"/>
    <col min="4358" max="4358" width="9" style="5" customWidth="1"/>
    <col min="4359" max="4359" width="10.5703125" style="5" customWidth="1"/>
    <col min="4360" max="4360" width="9.85546875" style="5" bestFit="1" customWidth="1"/>
    <col min="4361" max="4608" width="9.140625" style="5"/>
    <col min="4609" max="4609" width="4.28515625" style="5" customWidth="1"/>
    <col min="4610" max="4610" width="11.140625" style="5" customWidth="1"/>
    <col min="4611" max="4611" width="9.42578125" style="5" customWidth="1"/>
    <col min="4612" max="4612" width="42.42578125" style="5" customWidth="1"/>
    <col min="4613" max="4613" width="10.7109375" style="5" customWidth="1"/>
    <col min="4614" max="4614" width="9" style="5" customWidth="1"/>
    <col min="4615" max="4615" width="10.5703125" style="5" customWidth="1"/>
    <col min="4616" max="4616" width="9.85546875" style="5" bestFit="1" customWidth="1"/>
    <col min="4617" max="4864" width="9.140625" style="5"/>
    <col min="4865" max="4865" width="4.28515625" style="5" customWidth="1"/>
    <col min="4866" max="4866" width="11.140625" style="5" customWidth="1"/>
    <col min="4867" max="4867" width="9.42578125" style="5" customWidth="1"/>
    <col min="4868" max="4868" width="42.42578125" style="5" customWidth="1"/>
    <col min="4869" max="4869" width="10.7109375" style="5" customWidth="1"/>
    <col min="4870" max="4870" width="9" style="5" customWidth="1"/>
    <col min="4871" max="4871" width="10.5703125" style="5" customWidth="1"/>
    <col min="4872" max="4872" width="9.85546875" style="5" bestFit="1" customWidth="1"/>
    <col min="4873" max="5120" width="9.140625" style="5"/>
    <col min="5121" max="5121" width="4.28515625" style="5" customWidth="1"/>
    <col min="5122" max="5122" width="11.140625" style="5" customWidth="1"/>
    <col min="5123" max="5123" width="9.42578125" style="5" customWidth="1"/>
    <col min="5124" max="5124" width="42.42578125" style="5" customWidth="1"/>
    <col min="5125" max="5125" width="10.7109375" style="5" customWidth="1"/>
    <col min="5126" max="5126" width="9" style="5" customWidth="1"/>
    <col min="5127" max="5127" width="10.5703125" style="5" customWidth="1"/>
    <col min="5128" max="5128" width="9.85546875" style="5" bestFit="1" customWidth="1"/>
    <col min="5129" max="5376" width="9.140625" style="5"/>
    <col min="5377" max="5377" width="4.28515625" style="5" customWidth="1"/>
    <col min="5378" max="5378" width="11.140625" style="5" customWidth="1"/>
    <col min="5379" max="5379" width="9.42578125" style="5" customWidth="1"/>
    <col min="5380" max="5380" width="42.42578125" style="5" customWidth="1"/>
    <col min="5381" max="5381" width="10.7109375" style="5" customWidth="1"/>
    <col min="5382" max="5382" width="9" style="5" customWidth="1"/>
    <col min="5383" max="5383" width="10.5703125" style="5" customWidth="1"/>
    <col min="5384" max="5384" width="9.85546875" style="5" bestFit="1" customWidth="1"/>
    <col min="5385" max="5632" width="9.140625" style="5"/>
    <col min="5633" max="5633" width="4.28515625" style="5" customWidth="1"/>
    <col min="5634" max="5634" width="11.140625" style="5" customWidth="1"/>
    <col min="5635" max="5635" width="9.42578125" style="5" customWidth="1"/>
    <col min="5636" max="5636" width="42.42578125" style="5" customWidth="1"/>
    <col min="5637" max="5637" width="10.7109375" style="5" customWidth="1"/>
    <col min="5638" max="5638" width="9" style="5" customWidth="1"/>
    <col min="5639" max="5639" width="10.5703125" style="5" customWidth="1"/>
    <col min="5640" max="5640" width="9.85546875" style="5" bestFit="1" customWidth="1"/>
    <col min="5641" max="5888" width="9.140625" style="5"/>
    <col min="5889" max="5889" width="4.28515625" style="5" customWidth="1"/>
    <col min="5890" max="5890" width="11.140625" style="5" customWidth="1"/>
    <col min="5891" max="5891" width="9.42578125" style="5" customWidth="1"/>
    <col min="5892" max="5892" width="42.42578125" style="5" customWidth="1"/>
    <col min="5893" max="5893" width="10.7109375" style="5" customWidth="1"/>
    <col min="5894" max="5894" width="9" style="5" customWidth="1"/>
    <col min="5895" max="5895" width="10.5703125" style="5" customWidth="1"/>
    <col min="5896" max="5896" width="9.85546875" style="5" bestFit="1" customWidth="1"/>
    <col min="5897" max="6144" width="9.140625" style="5"/>
    <col min="6145" max="6145" width="4.28515625" style="5" customWidth="1"/>
    <col min="6146" max="6146" width="11.140625" style="5" customWidth="1"/>
    <col min="6147" max="6147" width="9.42578125" style="5" customWidth="1"/>
    <col min="6148" max="6148" width="42.42578125" style="5" customWidth="1"/>
    <col min="6149" max="6149" width="10.7109375" style="5" customWidth="1"/>
    <col min="6150" max="6150" width="9" style="5" customWidth="1"/>
    <col min="6151" max="6151" width="10.5703125" style="5" customWidth="1"/>
    <col min="6152" max="6152" width="9.85546875" style="5" bestFit="1" customWidth="1"/>
    <col min="6153" max="6400" width="9.140625" style="5"/>
    <col min="6401" max="6401" width="4.28515625" style="5" customWidth="1"/>
    <col min="6402" max="6402" width="11.140625" style="5" customWidth="1"/>
    <col min="6403" max="6403" width="9.42578125" style="5" customWidth="1"/>
    <col min="6404" max="6404" width="42.42578125" style="5" customWidth="1"/>
    <col min="6405" max="6405" width="10.7109375" style="5" customWidth="1"/>
    <col min="6406" max="6406" width="9" style="5" customWidth="1"/>
    <col min="6407" max="6407" width="10.5703125" style="5" customWidth="1"/>
    <col min="6408" max="6408" width="9.85546875" style="5" bestFit="1" customWidth="1"/>
    <col min="6409" max="6656" width="9.140625" style="5"/>
    <col min="6657" max="6657" width="4.28515625" style="5" customWidth="1"/>
    <col min="6658" max="6658" width="11.140625" style="5" customWidth="1"/>
    <col min="6659" max="6659" width="9.42578125" style="5" customWidth="1"/>
    <col min="6660" max="6660" width="42.42578125" style="5" customWidth="1"/>
    <col min="6661" max="6661" width="10.7109375" style="5" customWidth="1"/>
    <col min="6662" max="6662" width="9" style="5" customWidth="1"/>
    <col min="6663" max="6663" width="10.5703125" style="5" customWidth="1"/>
    <col min="6664" max="6664" width="9.85546875" style="5" bestFit="1" customWidth="1"/>
    <col min="6665" max="6912" width="9.140625" style="5"/>
    <col min="6913" max="6913" width="4.28515625" style="5" customWidth="1"/>
    <col min="6914" max="6914" width="11.140625" style="5" customWidth="1"/>
    <col min="6915" max="6915" width="9.42578125" style="5" customWidth="1"/>
    <col min="6916" max="6916" width="42.42578125" style="5" customWidth="1"/>
    <col min="6917" max="6917" width="10.7109375" style="5" customWidth="1"/>
    <col min="6918" max="6918" width="9" style="5" customWidth="1"/>
    <col min="6919" max="6919" width="10.5703125" style="5" customWidth="1"/>
    <col min="6920" max="6920" width="9.85546875" style="5" bestFit="1" customWidth="1"/>
    <col min="6921" max="7168" width="9.140625" style="5"/>
    <col min="7169" max="7169" width="4.28515625" style="5" customWidth="1"/>
    <col min="7170" max="7170" width="11.140625" style="5" customWidth="1"/>
    <col min="7171" max="7171" width="9.42578125" style="5" customWidth="1"/>
    <col min="7172" max="7172" width="42.42578125" style="5" customWidth="1"/>
    <col min="7173" max="7173" width="10.7109375" style="5" customWidth="1"/>
    <col min="7174" max="7174" width="9" style="5" customWidth="1"/>
    <col min="7175" max="7175" width="10.5703125" style="5" customWidth="1"/>
    <col min="7176" max="7176" width="9.85546875" style="5" bestFit="1" customWidth="1"/>
    <col min="7177" max="7424" width="9.140625" style="5"/>
    <col min="7425" max="7425" width="4.28515625" style="5" customWidth="1"/>
    <col min="7426" max="7426" width="11.140625" style="5" customWidth="1"/>
    <col min="7427" max="7427" width="9.42578125" style="5" customWidth="1"/>
    <col min="7428" max="7428" width="42.42578125" style="5" customWidth="1"/>
    <col min="7429" max="7429" width="10.7109375" style="5" customWidth="1"/>
    <col min="7430" max="7430" width="9" style="5" customWidth="1"/>
    <col min="7431" max="7431" width="10.5703125" style="5" customWidth="1"/>
    <col min="7432" max="7432" width="9.85546875" style="5" bestFit="1" customWidth="1"/>
    <col min="7433" max="7680" width="9.140625" style="5"/>
    <col min="7681" max="7681" width="4.28515625" style="5" customWidth="1"/>
    <col min="7682" max="7682" width="11.140625" style="5" customWidth="1"/>
    <col min="7683" max="7683" width="9.42578125" style="5" customWidth="1"/>
    <col min="7684" max="7684" width="42.42578125" style="5" customWidth="1"/>
    <col min="7685" max="7685" width="10.7109375" style="5" customWidth="1"/>
    <col min="7686" max="7686" width="9" style="5" customWidth="1"/>
    <col min="7687" max="7687" width="10.5703125" style="5" customWidth="1"/>
    <col min="7688" max="7688" width="9.85546875" style="5" bestFit="1" customWidth="1"/>
    <col min="7689" max="7936" width="9.140625" style="5"/>
    <col min="7937" max="7937" width="4.28515625" style="5" customWidth="1"/>
    <col min="7938" max="7938" width="11.140625" style="5" customWidth="1"/>
    <col min="7939" max="7939" width="9.42578125" style="5" customWidth="1"/>
    <col min="7940" max="7940" width="42.42578125" style="5" customWidth="1"/>
    <col min="7941" max="7941" width="10.7109375" style="5" customWidth="1"/>
    <col min="7942" max="7942" width="9" style="5" customWidth="1"/>
    <col min="7943" max="7943" width="10.5703125" style="5" customWidth="1"/>
    <col min="7944" max="7944" width="9.85546875" style="5" bestFit="1" customWidth="1"/>
    <col min="7945" max="8192" width="9.140625" style="5"/>
    <col min="8193" max="8193" width="4.28515625" style="5" customWidth="1"/>
    <col min="8194" max="8194" width="11.140625" style="5" customWidth="1"/>
    <col min="8195" max="8195" width="9.42578125" style="5" customWidth="1"/>
    <col min="8196" max="8196" width="42.42578125" style="5" customWidth="1"/>
    <col min="8197" max="8197" width="10.7109375" style="5" customWidth="1"/>
    <col min="8198" max="8198" width="9" style="5" customWidth="1"/>
    <col min="8199" max="8199" width="10.5703125" style="5" customWidth="1"/>
    <col min="8200" max="8200" width="9.85546875" style="5" bestFit="1" customWidth="1"/>
    <col min="8201" max="8448" width="9.140625" style="5"/>
    <col min="8449" max="8449" width="4.28515625" style="5" customWidth="1"/>
    <col min="8450" max="8450" width="11.140625" style="5" customWidth="1"/>
    <col min="8451" max="8451" width="9.42578125" style="5" customWidth="1"/>
    <col min="8452" max="8452" width="42.42578125" style="5" customWidth="1"/>
    <col min="8453" max="8453" width="10.7109375" style="5" customWidth="1"/>
    <col min="8454" max="8454" width="9" style="5" customWidth="1"/>
    <col min="8455" max="8455" width="10.5703125" style="5" customWidth="1"/>
    <col min="8456" max="8456" width="9.85546875" style="5" bestFit="1" customWidth="1"/>
    <col min="8457" max="8704" width="9.140625" style="5"/>
    <col min="8705" max="8705" width="4.28515625" style="5" customWidth="1"/>
    <col min="8706" max="8706" width="11.140625" style="5" customWidth="1"/>
    <col min="8707" max="8707" width="9.42578125" style="5" customWidth="1"/>
    <col min="8708" max="8708" width="42.42578125" style="5" customWidth="1"/>
    <col min="8709" max="8709" width="10.7109375" style="5" customWidth="1"/>
    <col min="8710" max="8710" width="9" style="5" customWidth="1"/>
    <col min="8711" max="8711" width="10.5703125" style="5" customWidth="1"/>
    <col min="8712" max="8712" width="9.85546875" style="5" bestFit="1" customWidth="1"/>
    <col min="8713" max="8960" width="9.140625" style="5"/>
    <col min="8961" max="8961" width="4.28515625" style="5" customWidth="1"/>
    <col min="8962" max="8962" width="11.140625" style="5" customWidth="1"/>
    <col min="8963" max="8963" width="9.42578125" style="5" customWidth="1"/>
    <col min="8964" max="8964" width="42.42578125" style="5" customWidth="1"/>
    <col min="8965" max="8965" width="10.7109375" style="5" customWidth="1"/>
    <col min="8966" max="8966" width="9" style="5" customWidth="1"/>
    <col min="8967" max="8967" width="10.5703125" style="5" customWidth="1"/>
    <col min="8968" max="8968" width="9.85546875" style="5" bestFit="1" customWidth="1"/>
    <col min="8969" max="9216" width="9.140625" style="5"/>
    <col min="9217" max="9217" width="4.28515625" style="5" customWidth="1"/>
    <col min="9218" max="9218" width="11.140625" style="5" customWidth="1"/>
    <col min="9219" max="9219" width="9.42578125" style="5" customWidth="1"/>
    <col min="9220" max="9220" width="42.42578125" style="5" customWidth="1"/>
    <col min="9221" max="9221" width="10.7109375" style="5" customWidth="1"/>
    <col min="9222" max="9222" width="9" style="5" customWidth="1"/>
    <col min="9223" max="9223" width="10.5703125" style="5" customWidth="1"/>
    <col min="9224" max="9224" width="9.85546875" style="5" bestFit="1" customWidth="1"/>
    <col min="9225" max="9472" width="9.140625" style="5"/>
    <col min="9473" max="9473" width="4.28515625" style="5" customWidth="1"/>
    <col min="9474" max="9474" width="11.140625" style="5" customWidth="1"/>
    <col min="9475" max="9475" width="9.42578125" style="5" customWidth="1"/>
    <col min="9476" max="9476" width="42.42578125" style="5" customWidth="1"/>
    <col min="9477" max="9477" width="10.7109375" style="5" customWidth="1"/>
    <col min="9478" max="9478" width="9" style="5" customWidth="1"/>
    <col min="9479" max="9479" width="10.5703125" style="5" customWidth="1"/>
    <col min="9480" max="9480" width="9.85546875" style="5" bestFit="1" customWidth="1"/>
    <col min="9481" max="9728" width="9.140625" style="5"/>
    <col min="9729" max="9729" width="4.28515625" style="5" customWidth="1"/>
    <col min="9730" max="9730" width="11.140625" style="5" customWidth="1"/>
    <col min="9731" max="9731" width="9.42578125" style="5" customWidth="1"/>
    <col min="9732" max="9732" width="42.42578125" style="5" customWidth="1"/>
    <col min="9733" max="9733" width="10.7109375" style="5" customWidth="1"/>
    <col min="9734" max="9734" width="9" style="5" customWidth="1"/>
    <col min="9735" max="9735" width="10.5703125" style="5" customWidth="1"/>
    <col min="9736" max="9736" width="9.85546875" style="5" bestFit="1" customWidth="1"/>
    <col min="9737" max="9984" width="9.140625" style="5"/>
    <col min="9985" max="9985" width="4.28515625" style="5" customWidth="1"/>
    <col min="9986" max="9986" width="11.140625" style="5" customWidth="1"/>
    <col min="9987" max="9987" width="9.42578125" style="5" customWidth="1"/>
    <col min="9988" max="9988" width="42.42578125" style="5" customWidth="1"/>
    <col min="9989" max="9989" width="10.7109375" style="5" customWidth="1"/>
    <col min="9990" max="9990" width="9" style="5" customWidth="1"/>
    <col min="9991" max="9991" width="10.5703125" style="5" customWidth="1"/>
    <col min="9992" max="9992" width="9.85546875" style="5" bestFit="1" customWidth="1"/>
    <col min="9993" max="10240" width="9.140625" style="5"/>
    <col min="10241" max="10241" width="4.28515625" style="5" customWidth="1"/>
    <col min="10242" max="10242" width="11.140625" style="5" customWidth="1"/>
    <col min="10243" max="10243" width="9.42578125" style="5" customWidth="1"/>
    <col min="10244" max="10244" width="42.42578125" style="5" customWidth="1"/>
    <col min="10245" max="10245" width="10.7109375" style="5" customWidth="1"/>
    <col min="10246" max="10246" width="9" style="5" customWidth="1"/>
    <col min="10247" max="10247" width="10.5703125" style="5" customWidth="1"/>
    <col min="10248" max="10248" width="9.85546875" style="5" bestFit="1" customWidth="1"/>
    <col min="10249" max="10496" width="9.140625" style="5"/>
    <col min="10497" max="10497" width="4.28515625" style="5" customWidth="1"/>
    <col min="10498" max="10498" width="11.140625" style="5" customWidth="1"/>
    <col min="10499" max="10499" width="9.42578125" style="5" customWidth="1"/>
    <col min="10500" max="10500" width="42.42578125" style="5" customWidth="1"/>
    <col min="10501" max="10501" width="10.7109375" style="5" customWidth="1"/>
    <col min="10502" max="10502" width="9" style="5" customWidth="1"/>
    <col min="10503" max="10503" width="10.5703125" style="5" customWidth="1"/>
    <col min="10504" max="10504" width="9.85546875" style="5" bestFit="1" customWidth="1"/>
    <col min="10505" max="10752" width="9.140625" style="5"/>
    <col min="10753" max="10753" width="4.28515625" style="5" customWidth="1"/>
    <col min="10754" max="10754" width="11.140625" style="5" customWidth="1"/>
    <col min="10755" max="10755" width="9.42578125" style="5" customWidth="1"/>
    <col min="10756" max="10756" width="42.42578125" style="5" customWidth="1"/>
    <col min="10757" max="10757" width="10.7109375" style="5" customWidth="1"/>
    <col min="10758" max="10758" width="9" style="5" customWidth="1"/>
    <col min="10759" max="10759" width="10.5703125" style="5" customWidth="1"/>
    <col min="10760" max="10760" width="9.85546875" style="5" bestFit="1" customWidth="1"/>
    <col min="10761" max="11008" width="9.140625" style="5"/>
    <col min="11009" max="11009" width="4.28515625" style="5" customWidth="1"/>
    <col min="11010" max="11010" width="11.140625" style="5" customWidth="1"/>
    <col min="11011" max="11011" width="9.42578125" style="5" customWidth="1"/>
    <col min="11012" max="11012" width="42.42578125" style="5" customWidth="1"/>
    <col min="11013" max="11013" width="10.7109375" style="5" customWidth="1"/>
    <col min="11014" max="11014" width="9" style="5" customWidth="1"/>
    <col min="11015" max="11015" width="10.5703125" style="5" customWidth="1"/>
    <col min="11016" max="11016" width="9.85546875" style="5" bestFit="1" customWidth="1"/>
    <col min="11017" max="11264" width="9.140625" style="5"/>
    <col min="11265" max="11265" width="4.28515625" style="5" customWidth="1"/>
    <col min="11266" max="11266" width="11.140625" style="5" customWidth="1"/>
    <col min="11267" max="11267" width="9.42578125" style="5" customWidth="1"/>
    <col min="11268" max="11268" width="42.42578125" style="5" customWidth="1"/>
    <col min="11269" max="11269" width="10.7109375" style="5" customWidth="1"/>
    <col min="11270" max="11270" width="9" style="5" customWidth="1"/>
    <col min="11271" max="11271" width="10.5703125" style="5" customWidth="1"/>
    <col min="11272" max="11272" width="9.85546875" style="5" bestFit="1" customWidth="1"/>
    <col min="11273" max="11520" width="9.140625" style="5"/>
    <col min="11521" max="11521" width="4.28515625" style="5" customWidth="1"/>
    <col min="11522" max="11522" width="11.140625" style="5" customWidth="1"/>
    <col min="11523" max="11523" width="9.42578125" style="5" customWidth="1"/>
    <col min="11524" max="11524" width="42.42578125" style="5" customWidth="1"/>
    <col min="11525" max="11525" width="10.7109375" style="5" customWidth="1"/>
    <col min="11526" max="11526" width="9" style="5" customWidth="1"/>
    <col min="11527" max="11527" width="10.5703125" style="5" customWidth="1"/>
    <col min="11528" max="11528" width="9.85546875" style="5" bestFit="1" customWidth="1"/>
    <col min="11529" max="11776" width="9.140625" style="5"/>
    <col min="11777" max="11777" width="4.28515625" style="5" customWidth="1"/>
    <col min="11778" max="11778" width="11.140625" style="5" customWidth="1"/>
    <col min="11779" max="11779" width="9.42578125" style="5" customWidth="1"/>
    <col min="11780" max="11780" width="42.42578125" style="5" customWidth="1"/>
    <col min="11781" max="11781" width="10.7109375" style="5" customWidth="1"/>
    <col min="11782" max="11782" width="9" style="5" customWidth="1"/>
    <col min="11783" max="11783" width="10.5703125" style="5" customWidth="1"/>
    <col min="11784" max="11784" width="9.85546875" style="5" bestFit="1" customWidth="1"/>
    <col min="11785" max="12032" width="9.140625" style="5"/>
    <col min="12033" max="12033" width="4.28515625" style="5" customWidth="1"/>
    <col min="12034" max="12034" width="11.140625" style="5" customWidth="1"/>
    <col min="12035" max="12035" width="9.42578125" style="5" customWidth="1"/>
    <col min="12036" max="12036" width="42.42578125" style="5" customWidth="1"/>
    <col min="12037" max="12037" width="10.7109375" style="5" customWidth="1"/>
    <col min="12038" max="12038" width="9" style="5" customWidth="1"/>
    <col min="12039" max="12039" width="10.5703125" style="5" customWidth="1"/>
    <col min="12040" max="12040" width="9.85546875" style="5" bestFit="1" customWidth="1"/>
    <col min="12041" max="12288" width="9.140625" style="5"/>
    <col min="12289" max="12289" width="4.28515625" style="5" customWidth="1"/>
    <col min="12290" max="12290" width="11.140625" style="5" customWidth="1"/>
    <col min="12291" max="12291" width="9.42578125" style="5" customWidth="1"/>
    <col min="12292" max="12292" width="42.42578125" style="5" customWidth="1"/>
    <col min="12293" max="12293" width="10.7109375" style="5" customWidth="1"/>
    <col min="12294" max="12294" width="9" style="5" customWidth="1"/>
    <col min="12295" max="12295" width="10.5703125" style="5" customWidth="1"/>
    <col min="12296" max="12296" width="9.85546875" style="5" bestFit="1" customWidth="1"/>
    <col min="12297" max="12544" width="9.140625" style="5"/>
    <col min="12545" max="12545" width="4.28515625" style="5" customWidth="1"/>
    <col min="12546" max="12546" width="11.140625" style="5" customWidth="1"/>
    <col min="12547" max="12547" width="9.42578125" style="5" customWidth="1"/>
    <col min="12548" max="12548" width="42.42578125" style="5" customWidth="1"/>
    <col min="12549" max="12549" width="10.7109375" style="5" customWidth="1"/>
    <col min="12550" max="12550" width="9" style="5" customWidth="1"/>
    <col min="12551" max="12551" width="10.5703125" style="5" customWidth="1"/>
    <col min="12552" max="12552" width="9.85546875" style="5" bestFit="1" customWidth="1"/>
    <col min="12553" max="12800" width="9.140625" style="5"/>
    <col min="12801" max="12801" width="4.28515625" style="5" customWidth="1"/>
    <col min="12802" max="12802" width="11.140625" style="5" customWidth="1"/>
    <col min="12803" max="12803" width="9.42578125" style="5" customWidth="1"/>
    <col min="12804" max="12804" width="42.42578125" style="5" customWidth="1"/>
    <col min="12805" max="12805" width="10.7109375" style="5" customWidth="1"/>
    <col min="12806" max="12806" width="9" style="5" customWidth="1"/>
    <col min="12807" max="12807" width="10.5703125" style="5" customWidth="1"/>
    <col min="12808" max="12808" width="9.85546875" style="5" bestFit="1" customWidth="1"/>
    <col min="12809" max="13056" width="9.140625" style="5"/>
    <col min="13057" max="13057" width="4.28515625" style="5" customWidth="1"/>
    <col min="13058" max="13058" width="11.140625" style="5" customWidth="1"/>
    <col min="13059" max="13059" width="9.42578125" style="5" customWidth="1"/>
    <col min="13060" max="13060" width="42.42578125" style="5" customWidth="1"/>
    <col min="13061" max="13061" width="10.7109375" style="5" customWidth="1"/>
    <col min="13062" max="13062" width="9" style="5" customWidth="1"/>
    <col min="13063" max="13063" width="10.5703125" style="5" customWidth="1"/>
    <col min="13064" max="13064" width="9.85546875" style="5" bestFit="1" customWidth="1"/>
    <col min="13065" max="13312" width="9.140625" style="5"/>
    <col min="13313" max="13313" width="4.28515625" style="5" customWidth="1"/>
    <col min="13314" max="13314" width="11.140625" style="5" customWidth="1"/>
    <col min="13315" max="13315" width="9.42578125" style="5" customWidth="1"/>
    <col min="13316" max="13316" width="42.42578125" style="5" customWidth="1"/>
    <col min="13317" max="13317" width="10.7109375" style="5" customWidth="1"/>
    <col min="13318" max="13318" width="9" style="5" customWidth="1"/>
    <col min="13319" max="13319" width="10.5703125" style="5" customWidth="1"/>
    <col min="13320" max="13320" width="9.85546875" style="5" bestFit="1" customWidth="1"/>
    <col min="13321" max="13568" width="9.140625" style="5"/>
    <col min="13569" max="13569" width="4.28515625" style="5" customWidth="1"/>
    <col min="13570" max="13570" width="11.140625" style="5" customWidth="1"/>
    <col min="13571" max="13571" width="9.42578125" style="5" customWidth="1"/>
    <col min="13572" max="13572" width="42.42578125" style="5" customWidth="1"/>
    <col min="13573" max="13573" width="10.7109375" style="5" customWidth="1"/>
    <col min="13574" max="13574" width="9" style="5" customWidth="1"/>
    <col min="13575" max="13575" width="10.5703125" style="5" customWidth="1"/>
    <col min="13576" max="13576" width="9.85546875" style="5" bestFit="1" customWidth="1"/>
    <col min="13577" max="13824" width="9.140625" style="5"/>
    <col min="13825" max="13825" width="4.28515625" style="5" customWidth="1"/>
    <col min="13826" max="13826" width="11.140625" style="5" customWidth="1"/>
    <col min="13827" max="13827" width="9.42578125" style="5" customWidth="1"/>
    <col min="13828" max="13828" width="42.42578125" style="5" customWidth="1"/>
    <col min="13829" max="13829" width="10.7109375" style="5" customWidth="1"/>
    <col min="13830" max="13830" width="9" style="5" customWidth="1"/>
    <col min="13831" max="13831" width="10.5703125" style="5" customWidth="1"/>
    <col min="13832" max="13832" width="9.85546875" style="5" bestFit="1" customWidth="1"/>
    <col min="13833" max="14080" width="9.140625" style="5"/>
    <col min="14081" max="14081" width="4.28515625" style="5" customWidth="1"/>
    <col min="14082" max="14082" width="11.140625" style="5" customWidth="1"/>
    <col min="14083" max="14083" width="9.42578125" style="5" customWidth="1"/>
    <col min="14084" max="14084" width="42.42578125" style="5" customWidth="1"/>
    <col min="14085" max="14085" width="10.7109375" style="5" customWidth="1"/>
    <col min="14086" max="14086" width="9" style="5" customWidth="1"/>
    <col min="14087" max="14087" width="10.5703125" style="5" customWidth="1"/>
    <col min="14088" max="14088" width="9.85546875" style="5" bestFit="1" customWidth="1"/>
    <col min="14089" max="14336" width="9.140625" style="5"/>
    <col min="14337" max="14337" width="4.28515625" style="5" customWidth="1"/>
    <col min="14338" max="14338" width="11.140625" style="5" customWidth="1"/>
    <col min="14339" max="14339" width="9.42578125" style="5" customWidth="1"/>
    <col min="14340" max="14340" width="42.42578125" style="5" customWidth="1"/>
    <col min="14341" max="14341" width="10.7109375" style="5" customWidth="1"/>
    <col min="14342" max="14342" width="9" style="5" customWidth="1"/>
    <col min="14343" max="14343" width="10.5703125" style="5" customWidth="1"/>
    <col min="14344" max="14344" width="9.85546875" style="5" bestFit="1" customWidth="1"/>
    <col min="14345" max="14592" width="9.140625" style="5"/>
    <col min="14593" max="14593" width="4.28515625" style="5" customWidth="1"/>
    <col min="14594" max="14594" width="11.140625" style="5" customWidth="1"/>
    <col min="14595" max="14595" width="9.42578125" style="5" customWidth="1"/>
    <col min="14596" max="14596" width="42.42578125" style="5" customWidth="1"/>
    <col min="14597" max="14597" width="10.7109375" style="5" customWidth="1"/>
    <col min="14598" max="14598" width="9" style="5" customWidth="1"/>
    <col min="14599" max="14599" width="10.5703125" style="5" customWidth="1"/>
    <col min="14600" max="14600" width="9.85546875" style="5" bestFit="1" customWidth="1"/>
    <col min="14601" max="14848" width="9.140625" style="5"/>
    <col min="14849" max="14849" width="4.28515625" style="5" customWidth="1"/>
    <col min="14850" max="14850" width="11.140625" style="5" customWidth="1"/>
    <col min="14851" max="14851" width="9.42578125" style="5" customWidth="1"/>
    <col min="14852" max="14852" width="42.42578125" style="5" customWidth="1"/>
    <col min="14853" max="14853" width="10.7109375" style="5" customWidth="1"/>
    <col min="14854" max="14854" width="9" style="5" customWidth="1"/>
    <col min="14855" max="14855" width="10.5703125" style="5" customWidth="1"/>
    <col min="14856" max="14856" width="9.85546875" style="5" bestFit="1" customWidth="1"/>
    <col min="14857" max="15104" width="9.140625" style="5"/>
    <col min="15105" max="15105" width="4.28515625" style="5" customWidth="1"/>
    <col min="15106" max="15106" width="11.140625" style="5" customWidth="1"/>
    <col min="15107" max="15107" width="9.42578125" style="5" customWidth="1"/>
    <col min="15108" max="15108" width="42.42578125" style="5" customWidth="1"/>
    <col min="15109" max="15109" width="10.7109375" style="5" customWidth="1"/>
    <col min="15110" max="15110" width="9" style="5" customWidth="1"/>
    <col min="15111" max="15111" width="10.5703125" style="5" customWidth="1"/>
    <col min="15112" max="15112" width="9.85546875" style="5" bestFit="1" customWidth="1"/>
    <col min="15113" max="15360" width="9.140625" style="5"/>
    <col min="15361" max="15361" width="4.28515625" style="5" customWidth="1"/>
    <col min="15362" max="15362" width="11.140625" style="5" customWidth="1"/>
    <col min="15363" max="15363" width="9.42578125" style="5" customWidth="1"/>
    <col min="15364" max="15364" width="42.42578125" style="5" customWidth="1"/>
    <col min="15365" max="15365" width="10.7109375" style="5" customWidth="1"/>
    <col min="15366" max="15366" width="9" style="5" customWidth="1"/>
    <col min="15367" max="15367" width="10.5703125" style="5" customWidth="1"/>
    <col min="15368" max="15368" width="9.85546875" style="5" bestFit="1" customWidth="1"/>
    <col min="15369" max="15616" width="9.140625" style="5"/>
    <col min="15617" max="15617" width="4.28515625" style="5" customWidth="1"/>
    <col min="15618" max="15618" width="11.140625" style="5" customWidth="1"/>
    <col min="15619" max="15619" width="9.42578125" style="5" customWidth="1"/>
    <col min="15620" max="15620" width="42.42578125" style="5" customWidth="1"/>
    <col min="15621" max="15621" width="10.7109375" style="5" customWidth="1"/>
    <col min="15622" max="15622" width="9" style="5" customWidth="1"/>
    <col min="15623" max="15623" width="10.5703125" style="5" customWidth="1"/>
    <col min="15624" max="15624" width="9.85546875" style="5" bestFit="1" customWidth="1"/>
    <col min="15625" max="15872" width="9.140625" style="5"/>
    <col min="15873" max="15873" width="4.28515625" style="5" customWidth="1"/>
    <col min="15874" max="15874" width="11.140625" style="5" customWidth="1"/>
    <col min="15875" max="15875" width="9.42578125" style="5" customWidth="1"/>
    <col min="15876" max="15876" width="42.42578125" style="5" customWidth="1"/>
    <col min="15877" max="15877" width="10.7109375" style="5" customWidth="1"/>
    <col min="15878" max="15878" width="9" style="5" customWidth="1"/>
    <col min="15879" max="15879" width="10.5703125" style="5" customWidth="1"/>
    <col min="15880" max="15880" width="9.85546875" style="5" bestFit="1" customWidth="1"/>
    <col min="15881" max="16128" width="9.140625" style="5"/>
    <col min="16129" max="16129" width="4.28515625" style="5" customWidth="1"/>
    <col min="16130" max="16130" width="11.140625" style="5" customWidth="1"/>
    <col min="16131" max="16131" width="9.42578125" style="5" customWidth="1"/>
    <col min="16132" max="16132" width="42.42578125" style="5" customWidth="1"/>
    <col min="16133" max="16133" width="10.7109375" style="5" customWidth="1"/>
    <col min="16134" max="16134" width="9" style="5" customWidth="1"/>
    <col min="16135" max="16135" width="10.5703125" style="5" customWidth="1"/>
    <col min="16136" max="16136" width="9.85546875" style="5" bestFit="1" customWidth="1"/>
    <col min="16137" max="16384" width="9.140625" style="5"/>
  </cols>
  <sheetData>
    <row r="1" spans="1:7" x14ac:dyDescent="0.2">
      <c r="A1" s="1" t="s">
        <v>0</v>
      </c>
      <c r="B1" s="1"/>
      <c r="C1" s="1"/>
      <c r="D1" s="1"/>
      <c r="E1" s="2"/>
      <c r="F1" s="1"/>
      <c r="G1" s="3"/>
    </row>
    <row r="2" spans="1:7" x14ac:dyDescent="0.2">
      <c r="A2" s="6" t="s">
        <v>1</v>
      </c>
      <c r="B2" s="6"/>
      <c r="C2" s="6"/>
      <c r="G2" s="2"/>
    </row>
    <row r="3" spans="1:7" x14ac:dyDescent="0.2">
      <c r="A3" s="6"/>
      <c r="B3" s="6"/>
      <c r="C3" s="6"/>
      <c r="G3" s="2"/>
    </row>
    <row r="4" spans="1:7" ht="12.75" customHeight="1" x14ac:dyDescent="0.2">
      <c r="A4" s="7" t="s">
        <v>2</v>
      </c>
      <c r="B4" s="7"/>
      <c r="C4" s="7"/>
      <c r="D4" s="7"/>
      <c r="E4" s="7"/>
      <c r="F4" s="7"/>
      <c r="G4" s="7"/>
    </row>
    <row r="5" spans="1:7" x14ac:dyDescent="0.2">
      <c r="A5" s="8"/>
      <c r="B5" s="8"/>
      <c r="C5" s="8"/>
      <c r="D5" s="8"/>
      <c r="E5" s="3"/>
      <c r="F5" s="8"/>
      <c r="G5" s="9"/>
    </row>
    <row r="6" spans="1:7" ht="27.75" customHeight="1" x14ac:dyDescent="0.25">
      <c r="A6" s="15" t="s">
        <v>3</v>
      </c>
      <c r="B6" s="16" t="s">
        <v>4</v>
      </c>
      <c r="C6" s="16" t="s">
        <v>5</v>
      </c>
      <c r="D6" s="15" t="s">
        <v>6</v>
      </c>
      <c r="E6" s="17" t="s">
        <v>7</v>
      </c>
      <c r="F6" s="15" t="s">
        <v>8</v>
      </c>
      <c r="G6" s="18" t="s">
        <v>9</v>
      </c>
    </row>
    <row r="7" spans="1:7" ht="12.75" customHeight="1" x14ac:dyDescent="0.25">
      <c r="A7" s="19">
        <v>0</v>
      </c>
      <c r="B7" s="19">
        <v>1</v>
      </c>
      <c r="C7" s="19">
        <v>2</v>
      </c>
      <c r="D7" s="20">
        <v>3</v>
      </c>
      <c r="E7" s="20">
        <v>4</v>
      </c>
      <c r="F7" s="20">
        <v>5</v>
      </c>
      <c r="G7" s="20" t="s">
        <v>10</v>
      </c>
    </row>
    <row r="8" spans="1:7" ht="12.75" customHeight="1" x14ac:dyDescent="0.25">
      <c r="A8" s="21" t="s">
        <v>11</v>
      </c>
      <c r="B8" s="21"/>
      <c r="C8" s="21"/>
      <c r="D8" s="21"/>
      <c r="E8" s="22"/>
      <c r="F8" s="23"/>
      <c r="G8" s="24">
        <f>G9</f>
        <v>22184.55</v>
      </c>
    </row>
    <row r="9" spans="1:7" ht="13.5" x14ac:dyDescent="0.25">
      <c r="A9" s="25"/>
      <c r="B9" s="11" t="s">
        <v>12</v>
      </c>
      <c r="C9" s="13">
        <v>357264</v>
      </c>
      <c r="D9" s="26" t="s">
        <v>13</v>
      </c>
      <c r="E9" s="27">
        <v>4929.8999999999996</v>
      </c>
      <c r="F9" s="23">
        <v>4.5</v>
      </c>
      <c r="G9" s="28">
        <f>E9*F9</f>
        <v>22184.55</v>
      </c>
    </row>
    <row r="10" spans="1:7" ht="13.5" x14ac:dyDescent="0.25">
      <c r="A10" s="29" t="s">
        <v>14</v>
      </c>
      <c r="B10" s="29"/>
      <c r="C10" s="29"/>
      <c r="D10" s="29"/>
      <c r="E10" s="22"/>
      <c r="F10" s="23"/>
      <c r="G10" s="24">
        <f>SUM(G11:G24)</f>
        <v>24265.079999999998</v>
      </c>
    </row>
    <row r="11" spans="1:7" ht="13.5" x14ac:dyDescent="0.25">
      <c r="A11" s="25"/>
      <c r="B11" s="30" t="s">
        <v>12</v>
      </c>
      <c r="C11" s="30" t="s">
        <v>15</v>
      </c>
      <c r="D11" s="30" t="s">
        <v>16</v>
      </c>
      <c r="E11" s="31">
        <v>110.88</v>
      </c>
      <c r="F11" s="23">
        <v>4.5</v>
      </c>
      <c r="G11" s="28">
        <f>E11*F11</f>
        <v>498.96</v>
      </c>
    </row>
    <row r="12" spans="1:7" ht="13.5" x14ac:dyDescent="0.25">
      <c r="A12" s="25"/>
      <c r="B12" s="30" t="s">
        <v>12</v>
      </c>
      <c r="C12" s="30" t="s">
        <v>17</v>
      </c>
      <c r="D12" s="30" t="s">
        <v>18</v>
      </c>
      <c r="E12" s="31">
        <v>25.92</v>
      </c>
      <c r="F12" s="23">
        <v>4.5</v>
      </c>
      <c r="G12" s="28">
        <f t="shared" ref="G12:G24" si="0">E12*F12</f>
        <v>116.64000000000001</v>
      </c>
    </row>
    <row r="13" spans="1:7" ht="13.5" x14ac:dyDescent="0.25">
      <c r="A13" s="25"/>
      <c r="B13" s="30" t="s">
        <v>12</v>
      </c>
      <c r="C13" s="30" t="s">
        <v>19</v>
      </c>
      <c r="D13" s="30" t="s">
        <v>20</v>
      </c>
      <c r="E13" s="31">
        <v>120</v>
      </c>
      <c r="F13" s="23">
        <v>4.5</v>
      </c>
      <c r="G13" s="28">
        <f t="shared" si="0"/>
        <v>540</v>
      </c>
    </row>
    <row r="14" spans="1:7" ht="13.5" x14ac:dyDescent="0.25">
      <c r="A14" s="25"/>
      <c r="B14" s="30" t="s">
        <v>12</v>
      </c>
      <c r="C14" s="30" t="s">
        <v>21</v>
      </c>
      <c r="D14" s="30" t="s">
        <v>22</v>
      </c>
      <c r="E14" s="31">
        <v>141</v>
      </c>
      <c r="F14" s="23">
        <v>4.5</v>
      </c>
      <c r="G14" s="28">
        <f t="shared" si="0"/>
        <v>634.5</v>
      </c>
    </row>
    <row r="15" spans="1:7" ht="13.5" x14ac:dyDescent="0.25">
      <c r="A15" s="25"/>
      <c r="B15" s="30" t="s">
        <v>12</v>
      </c>
      <c r="C15" s="30" t="s">
        <v>23</v>
      </c>
      <c r="D15" s="30" t="s">
        <v>24</v>
      </c>
      <c r="E15" s="31">
        <v>113.28</v>
      </c>
      <c r="F15" s="23">
        <v>4.5</v>
      </c>
      <c r="G15" s="28">
        <f t="shared" si="0"/>
        <v>509.76</v>
      </c>
    </row>
    <row r="16" spans="1:7" ht="13.5" x14ac:dyDescent="0.25">
      <c r="A16" s="25"/>
      <c r="B16" s="30" t="s">
        <v>12</v>
      </c>
      <c r="C16" s="30" t="s">
        <v>25</v>
      </c>
      <c r="D16" s="30" t="s">
        <v>26</v>
      </c>
      <c r="E16" s="31">
        <v>2549.2800000000002</v>
      </c>
      <c r="F16" s="23">
        <v>4.5</v>
      </c>
      <c r="G16" s="28">
        <f t="shared" si="0"/>
        <v>11471.76</v>
      </c>
    </row>
    <row r="17" spans="1:7" ht="13.5" x14ac:dyDescent="0.25">
      <c r="A17" s="25"/>
      <c r="B17" s="30" t="s">
        <v>12</v>
      </c>
      <c r="C17" s="30" t="s">
        <v>27</v>
      </c>
      <c r="D17" s="30" t="s">
        <v>28</v>
      </c>
      <c r="E17" s="31">
        <v>234.72</v>
      </c>
      <c r="F17" s="23">
        <v>4.5</v>
      </c>
      <c r="G17" s="28">
        <f t="shared" si="0"/>
        <v>1056.24</v>
      </c>
    </row>
    <row r="18" spans="1:7" ht="13.5" x14ac:dyDescent="0.25">
      <c r="A18" s="25"/>
      <c r="B18" s="30" t="s">
        <v>12</v>
      </c>
      <c r="C18" s="30" t="s">
        <v>29</v>
      </c>
      <c r="D18" s="30" t="s">
        <v>30</v>
      </c>
      <c r="E18" s="31">
        <v>154.4</v>
      </c>
      <c r="F18" s="23">
        <v>4.5</v>
      </c>
      <c r="G18" s="28">
        <f t="shared" si="0"/>
        <v>694.80000000000007</v>
      </c>
    </row>
    <row r="19" spans="1:7" ht="13.5" x14ac:dyDescent="0.25">
      <c r="A19" s="25"/>
      <c r="B19" s="30" t="s">
        <v>12</v>
      </c>
      <c r="C19" s="30" t="s">
        <v>31</v>
      </c>
      <c r="D19" s="30" t="s">
        <v>32</v>
      </c>
      <c r="E19" s="31">
        <v>236.16</v>
      </c>
      <c r="F19" s="23">
        <v>4.5</v>
      </c>
      <c r="G19" s="28">
        <f t="shared" si="0"/>
        <v>1062.72</v>
      </c>
    </row>
    <row r="20" spans="1:7" ht="13.5" x14ac:dyDescent="0.25">
      <c r="A20" s="25"/>
      <c r="B20" s="30" t="s">
        <v>12</v>
      </c>
      <c r="C20" s="30" t="s">
        <v>33</v>
      </c>
      <c r="D20" s="30" t="s">
        <v>34</v>
      </c>
      <c r="E20" s="31">
        <v>145.68</v>
      </c>
      <c r="F20" s="23">
        <v>4.5</v>
      </c>
      <c r="G20" s="28">
        <f t="shared" si="0"/>
        <v>655.56000000000006</v>
      </c>
    </row>
    <row r="21" spans="1:7" ht="13.5" x14ac:dyDescent="0.25">
      <c r="A21" s="25"/>
      <c r="B21" s="30" t="s">
        <v>12</v>
      </c>
      <c r="C21" s="30" t="s">
        <v>35</v>
      </c>
      <c r="D21" s="30" t="s">
        <v>36</v>
      </c>
      <c r="E21" s="31">
        <v>321.60000000000002</v>
      </c>
      <c r="F21" s="23">
        <v>4.5</v>
      </c>
      <c r="G21" s="28">
        <f t="shared" si="0"/>
        <v>1447.2</v>
      </c>
    </row>
    <row r="22" spans="1:7" ht="13.5" x14ac:dyDescent="0.25">
      <c r="A22" s="25"/>
      <c r="B22" s="30" t="s">
        <v>12</v>
      </c>
      <c r="C22" s="30" t="s">
        <v>37</v>
      </c>
      <c r="D22" s="30" t="s">
        <v>38</v>
      </c>
      <c r="E22" s="31">
        <v>968.64</v>
      </c>
      <c r="F22" s="23">
        <v>4.5</v>
      </c>
      <c r="G22" s="28">
        <f t="shared" si="0"/>
        <v>4358.88</v>
      </c>
    </row>
    <row r="23" spans="1:7" ht="13.5" x14ac:dyDescent="0.25">
      <c r="A23" s="25"/>
      <c r="B23" s="30" t="s">
        <v>12</v>
      </c>
      <c r="C23" s="30" t="s">
        <v>39</v>
      </c>
      <c r="D23" s="30" t="s">
        <v>40</v>
      </c>
      <c r="E23" s="31">
        <v>229.4</v>
      </c>
      <c r="F23" s="23">
        <v>4.5</v>
      </c>
      <c r="G23" s="28">
        <f t="shared" si="0"/>
        <v>1032.3</v>
      </c>
    </row>
    <row r="24" spans="1:7" ht="13.5" x14ac:dyDescent="0.25">
      <c r="A24" s="25"/>
      <c r="B24" s="30" t="s">
        <v>12</v>
      </c>
      <c r="C24" s="32">
        <v>128590</v>
      </c>
      <c r="D24" s="12" t="s">
        <v>41</v>
      </c>
      <c r="E24" s="31">
        <v>41.28</v>
      </c>
      <c r="F24" s="23">
        <v>4.5</v>
      </c>
      <c r="G24" s="28">
        <f t="shared" si="0"/>
        <v>185.76</v>
      </c>
    </row>
    <row r="25" spans="1:7" ht="12.75" customHeight="1" x14ac:dyDescent="0.25">
      <c r="A25" s="21" t="s">
        <v>42</v>
      </c>
      <c r="B25" s="21"/>
      <c r="C25" s="21"/>
      <c r="D25" s="21"/>
      <c r="E25" s="22"/>
      <c r="F25" s="23"/>
      <c r="G25" s="24">
        <f>G26+G27+G28</f>
        <v>68921.279999999999</v>
      </c>
    </row>
    <row r="26" spans="1:7" ht="13.5" x14ac:dyDescent="0.25">
      <c r="A26" s="25"/>
      <c r="B26" s="30" t="s">
        <v>43</v>
      </c>
      <c r="C26" s="30" t="s">
        <v>44</v>
      </c>
      <c r="D26" s="30" t="s">
        <v>45</v>
      </c>
      <c r="E26" s="31">
        <v>8034.96</v>
      </c>
      <c r="F26" s="23">
        <v>4.5</v>
      </c>
      <c r="G26" s="28">
        <f>E26*F26</f>
        <v>36157.32</v>
      </c>
    </row>
    <row r="27" spans="1:7" ht="13.5" x14ac:dyDescent="0.25">
      <c r="A27" s="25"/>
      <c r="B27" s="30" t="s">
        <v>43</v>
      </c>
      <c r="C27" s="30" t="s">
        <v>46</v>
      </c>
      <c r="D27" s="30" t="s">
        <v>47</v>
      </c>
      <c r="E27" s="31">
        <v>7280.88</v>
      </c>
      <c r="F27" s="23">
        <v>4.5</v>
      </c>
      <c r="G27" s="28">
        <f>E27*F27</f>
        <v>32763.96</v>
      </c>
    </row>
    <row r="28" spans="1:7" ht="13.5" x14ac:dyDescent="0.25">
      <c r="A28" s="25"/>
      <c r="B28" s="30" t="s">
        <v>48</v>
      </c>
      <c r="C28" s="30" t="s">
        <v>46</v>
      </c>
      <c r="D28" s="30" t="s">
        <v>47</v>
      </c>
      <c r="E28" s="31">
        <v>0</v>
      </c>
      <c r="F28" s="23">
        <v>4.5</v>
      </c>
      <c r="G28" s="28">
        <f>E28*F28</f>
        <v>0</v>
      </c>
    </row>
    <row r="29" spans="1:7" ht="12.75" customHeight="1" x14ac:dyDescent="0.25">
      <c r="A29" s="33" t="s">
        <v>49</v>
      </c>
      <c r="B29" s="33"/>
      <c r="C29" s="33"/>
      <c r="D29" s="33"/>
      <c r="E29" s="34"/>
      <c r="F29" s="35"/>
      <c r="G29" s="24">
        <f>G30</f>
        <v>0</v>
      </c>
    </row>
    <row r="30" spans="1:7" ht="13.5" x14ac:dyDescent="0.25">
      <c r="A30" s="25"/>
      <c r="B30" s="30" t="s">
        <v>43</v>
      </c>
      <c r="C30" s="13" t="s">
        <v>50</v>
      </c>
      <c r="D30" s="26" t="s">
        <v>51</v>
      </c>
      <c r="E30" s="27">
        <v>0</v>
      </c>
      <c r="F30" s="23">
        <v>4.5</v>
      </c>
      <c r="G30" s="28">
        <f>E30*F30</f>
        <v>0</v>
      </c>
    </row>
    <row r="31" spans="1:7" ht="12.75" customHeight="1" x14ac:dyDescent="0.25">
      <c r="A31" s="21" t="s">
        <v>52</v>
      </c>
      <c r="B31" s="21"/>
      <c r="C31" s="21"/>
      <c r="D31" s="21"/>
      <c r="E31" s="22"/>
      <c r="F31" s="23"/>
      <c r="G31" s="24">
        <f>G32</f>
        <v>42843.6</v>
      </c>
    </row>
    <row r="32" spans="1:7" ht="13.5" x14ac:dyDescent="0.25">
      <c r="A32" s="25"/>
      <c r="B32" s="30" t="s">
        <v>43</v>
      </c>
      <c r="C32" s="36" t="s">
        <v>53</v>
      </c>
      <c r="D32" s="26" t="s">
        <v>54</v>
      </c>
      <c r="E32" s="27">
        <v>9520.7999999999993</v>
      </c>
      <c r="F32" s="23">
        <v>4.5</v>
      </c>
      <c r="G32" s="28">
        <f>E32*F32</f>
        <v>42843.6</v>
      </c>
    </row>
    <row r="33" spans="1:7" ht="12.75" customHeight="1" x14ac:dyDescent="0.25">
      <c r="A33" s="21" t="s">
        <v>55</v>
      </c>
      <c r="B33" s="21"/>
      <c r="C33" s="21"/>
      <c r="D33" s="21"/>
      <c r="E33" s="22"/>
      <c r="F33" s="23"/>
      <c r="G33" s="24">
        <f>G34+G35</f>
        <v>60683.040000000001</v>
      </c>
    </row>
    <row r="34" spans="1:7" ht="13.5" x14ac:dyDescent="0.25">
      <c r="A34" s="25"/>
      <c r="B34" s="30" t="s">
        <v>43</v>
      </c>
      <c r="C34" s="30" t="s">
        <v>56</v>
      </c>
      <c r="D34" s="30" t="s">
        <v>57</v>
      </c>
      <c r="E34" s="31">
        <v>11625.12</v>
      </c>
      <c r="F34" s="23">
        <v>4.5</v>
      </c>
      <c r="G34" s="28">
        <f>E34*F34</f>
        <v>52313.04</v>
      </c>
    </row>
    <row r="35" spans="1:7" ht="13.5" x14ac:dyDescent="0.25">
      <c r="A35" s="25"/>
      <c r="B35" s="30" t="s">
        <v>48</v>
      </c>
      <c r="C35" s="30" t="s">
        <v>56</v>
      </c>
      <c r="D35" s="30" t="s">
        <v>57</v>
      </c>
      <c r="E35" s="31">
        <v>1860</v>
      </c>
      <c r="F35" s="23">
        <v>4.5</v>
      </c>
      <c r="G35" s="28">
        <f>E35*F35</f>
        <v>8370</v>
      </c>
    </row>
    <row r="36" spans="1:7" ht="12.75" customHeight="1" x14ac:dyDescent="0.25">
      <c r="A36" s="21" t="s">
        <v>58</v>
      </c>
      <c r="B36" s="21"/>
      <c r="C36" s="21"/>
      <c r="D36" s="21"/>
      <c r="E36" s="22"/>
      <c r="F36" s="23"/>
      <c r="G36" s="24">
        <f>G37</f>
        <v>13327.199999999999</v>
      </c>
    </row>
    <row r="37" spans="1:7" ht="13.5" x14ac:dyDescent="0.25">
      <c r="A37" s="25"/>
      <c r="B37" s="30" t="s">
        <v>43</v>
      </c>
      <c r="C37" s="13">
        <v>569282</v>
      </c>
      <c r="D37" s="26" t="s">
        <v>59</v>
      </c>
      <c r="E37" s="27">
        <v>2961.6</v>
      </c>
      <c r="F37" s="23">
        <v>4.5</v>
      </c>
      <c r="G37" s="28">
        <f>E37*F37</f>
        <v>13327.199999999999</v>
      </c>
    </row>
    <row r="38" spans="1:7" ht="13.5" x14ac:dyDescent="0.25">
      <c r="A38" s="29" t="s">
        <v>60</v>
      </c>
      <c r="B38" s="29"/>
      <c r="C38" s="29"/>
      <c r="D38" s="29"/>
      <c r="E38" s="37"/>
      <c r="F38" s="23"/>
      <c r="G38" s="24">
        <f>SUM(G39:G64)</f>
        <v>335043.85499999998</v>
      </c>
    </row>
    <row r="39" spans="1:7" ht="13.5" x14ac:dyDescent="0.25">
      <c r="A39" s="25"/>
      <c r="B39" s="30" t="s">
        <v>12</v>
      </c>
      <c r="C39" s="30" t="s">
        <v>61</v>
      </c>
      <c r="D39" s="30" t="s">
        <v>62</v>
      </c>
      <c r="E39" s="31">
        <v>994.08</v>
      </c>
      <c r="F39" s="23">
        <v>4.5</v>
      </c>
      <c r="G39" s="28">
        <f>E39*F39</f>
        <v>4473.3600000000006</v>
      </c>
    </row>
    <row r="40" spans="1:7" ht="13.5" x14ac:dyDescent="0.25">
      <c r="A40" s="25"/>
      <c r="B40" s="30" t="s">
        <v>12</v>
      </c>
      <c r="C40" s="30" t="s">
        <v>63</v>
      </c>
      <c r="D40" s="30" t="s">
        <v>64</v>
      </c>
      <c r="E40" s="31">
        <v>199.5</v>
      </c>
      <c r="F40" s="23">
        <v>4.5</v>
      </c>
      <c r="G40" s="28">
        <f t="shared" ref="G40:G64" si="1">E40*F40</f>
        <v>897.75</v>
      </c>
    </row>
    <row r="41" spans="1:7" ht="13.5" x14ac:dyDescent="0.25">
      <c r="A41" s="25"/>
      <c r="B41" s="30" t="s">
        <v>12</v>
      </c>
      <c r="C41" s="30" t="s">
        <v>65</v>
      </c>
      <c r="D41" s="30" t="s">
        <v>66</v>
      </c>
      <c r="E41" s="31">
        <v>5362.2</v>
      </c>
      <c r="F41" s="23">
        <v>4.5</v>
      </c>
      <c r="G41" s="28">
        <f t="shared" si="1"/>
        <v>24129.899999999998</v>
      </c>
    </row>
    <row r="42" spans="1:7" ht="13.5" x14ac:dyDescent="0.25">
      <c r="A42" s="25"/>
      <c r="B42" s="30" t="s">
        <v>12</v>
      </c>
      <c r="C42" s="30" t="s">
        <v>67</v>
      </c>
      <c r="D42" s="30" t="s">
        <v>68</v>
      </c>
      <c r="E42" s="31">
        <v>5294.25</v>
      </c>
      <c r="F42" s="23">
        <v>4.5</v>
      </c>
      <c r="G42" s="28">
        <f t="shared" si="1"/>
        <v>23824.125</v>
      </c>
    </row>
    <row r="43" spans="1:7" ht="13.5" x14ac:dyDescent="0.25">
      <c r="A43" s="25"/>
      <c r="B43" s="30" t="s">
        <v>12</v>
      </c>
      <c r="C43" s="30" t="s">
        <v>69</v>
      </c>
      <c r="D43" s="30" t="s">
        <v>70</v>
      </c>
      <c r="E43" s="31">
        <v>11539.2</v>
      </c>
      <c r="F43" s="23">
        <v>4.5</v>
      </c>
      <c r="G43" s="28">
        <f t="shared" si="1"/>
        <v>51926.400000000001</v>
      </c>
    </row>
    <row r="44" spans="1:7" ht="13.5" x14ac:dyDescent="0.25">
      <c r="A44" s="25"/>
      <c r="B44" s="30" t="s">
        <v>71</v>
      </c>
      <c r="C44" s="30" t="s">
        <v>69</v>
      </c>
      <c r="D44" s="30" t="s">
        <v>70</v>
      </c>
      <c r="E44" s="31">
        <v>390</v>
      </c>
      <c r="F44" s="23">
        <v>4.5</v>
      </c>
      <c r="G44" s="28">
        <f t="shared" si="1"/>
        <v>1755</v>
      </c>
    </row>
    <row r="45" spans="1:7" ht="13.5" x14ac:dyDescent="0.25">
      <c r="A45" s="25"/>
      <c r="B45" s="30" t="s">
        <v>12</v>
      </c>
      <c r="C45" s="30" t="s">
        <v>72</v>
      </c>
      <c r="D45" s="30" t="s">
        <v>73</v>
      </c>
      <c r="E45" s="31">
        <v>2350.8000000000002</v>
      </c>
      <c r="F45" s="23">
        <v>4.5</v>
      </c>
      <c r="G45" s="28">
        <f t="shared" si="1"/>
        <v>10578.6</v>
      </c>
    </row>
    <row r="46" spans="1:7" ht="13.5" x14ac:dyDescent="0.25">
      <c r="A46" s="25"/>
      <c r="B46" s="30" t="s">
        <v>12</v>
      </c>
      <c r="C46" s="30" t="s">
        <v>74</v>
      </c>
      <c r="D46" s="30" t="s">
        <v>75</v>
      </c>
      <c r="E46" s="31">
        <v>109.8</v>
      </c>
      <c r="F46" s="23">
        <v>4.5</v>
      </c>
      <c r="G46" s="28">
        <f t="shared" si="1"/>
        <v>494.09999999999997</v>
      </c>
    </row>
    <row r="47" spans="1:7" ht="13.5" x14ac:dyDescent="0.25">
      <c r="A47" s="25"/>
      <c r="B47" s="30" t="s">
        <v>12</v>
      </c>
      <c r="C47" s="30" t="s">
        <v>76</v>
      </c>
      <c r="D47" s="30" t="s">
        <v>77</v>
      </c>
      <c r="E47" s="31">
        <v>0</v>
      </c>
      <c r="F47" s="23">
        <v>4.5</v>
      </c>
      <c r="G47" s="28">
        <f t="shared" si="1"/>
        <v>0</v>
      </c>
    </row>
    <row r="48" spans="1:7" ht="13.5" x14ac:dyDescent="0.25">
      <c r="A48" s="25"/>
      <c r="B48" s="30" t="s">
        <v>12</v>
      </c>
      <c r="C48" s="30" t="s">
        <v>78</v>
      </c>
      <c r="D48" s="30" t="s">
        <v>79</v>
      </c>
      <c r="E48" s="31">
        <v>20.8</v>
      </c>
      <c r="F48" s="23">
        <v>4.5</v>
      </c>
      <c r="G48" s="28">
        <f t="shared" si="1"/>
        <v>93.600000000000009</v>
      </c>
    </row>
    <row r="49" spans="1:7" ht="13.5" x14ac:dyDescent="0.25">
      <c r="A49" s="25"/>
      <c r="B49" s="30" t="s">
        <v>12</v>
      </c>
      <c r="C49" s="30" t="s">
        <v>80</v>
      </c>
      <c r="D49" s="30" t="s">
        <v>81</v>
      </c>
      <c r="E49" s="31">
        <v>0</v>
      </c>
      <c r="F49" s="23">
        <v>4.5</v>
      </c>
      <c r="G49" s="28">
        <f t="shared" si="1"/>
        <v>0</v>
      </c>
    </row>
    <row r="50" spans="1:7" ht="13.5" x14ac:dyDescent="0.25">
      <c r="A50" s="25"/>
      <c r="B50" s="30" t="s">
        <v>12</v>
      </c>
      <c r="C50" s="30" t="s">
        <v>82</v>
      </c>
      <c r="D50" s="30" t="s">
        <v>83</v>
      </c>
      <c r="E50" s="31">
        <v>5958</v>
      </c>
      <c r="F50" s="23">
        <v>4.5</v>
      </c>
      <c r="G50" s="28">
        <f t="shared" si="1"/>
        <v>26811</v>
      </c>
    </row>
    <row r="51" spans="1:7" ht="13.5" x14ac:dyDescent="0.25">
      <c r="A51" s="25"/>
      <c r="B51" s="30" t="s">
        <v>71</v>
      </c>
      <c r="C51" s="30" t="s">
        <v>82</v>
      </c>
      <c r="D51" s="30" t="s">
        <v>83</v>
      </c>
      <c r="E51" s="31">
        <v>150</v>
      </c>
      <c r="F51" s="23">
        <v>4.5</v>
      </c>
      <c r="G51" s="28">
        <f t="shared" si="1"/>
        <v>675</v>
      </c>
    </row>
    <row r="52" spans="1:7" ht="13.5" x14ac:dyDescent="0.25">
      <c r="A52" s="25"/>
      <c r="B52" s="30" t="s">
        <v>12</v>
      </c>
      <c r="C52" s="30" t="s">
        <v>84</v>
      </c>
      <c r="D52" s="30" t="s">
        <v>85</v>
      </c>
      <c r="E52" s="31">
        <v>6420.48</v>
      </c>
      <c r="F52" s="23">
        <v>4.5</v>
      </c>
      <c r="G52" s="28">
        <f t="shared" si="1"/>
        <v>28892.159999999996</v>
      </c>
    </row>
    <row r="53" spans="1:7" ht="13.5" x14ac:dyDescent="0.25">
      <c r="A53" s="25"/>
      <c r="B53" s="30" t="s">
        <v>12</v>
      </c>
      <c r="C53" s="30" t="s">
        <v>86</v>
      </c>
      <c r="D53" s="30" t="s">
        <v>87</v>
      </c>
      <c r="E53" s="31">
        <v>796.08</v>
      </c>
      <c r="F53" s="23">
        <v>4.5</v>
      </c>
      <c r="G53" s="28">
        <f t="shared" si="1"/>
        <v>3582.36</v>
      </c>
    </row>
    <row r="54" spans="1:7" ht="13.5" x14ac:dyDescent="0.25">
      <c r="A54" s="25"/>
      <c r="B54" s="30" t="s">
        <v>12</v>
      </c>
      <c r="C54" s="30" t="s">
        <v>88</v>
      </c>
      <c r="D54" s="30" t="s">
        <v>89</v>
      </c>
      <c r="E54" s="31">
        <v>11136</v>
      </c>
      <c r="F54" s="23">
        <v>4.5</v>
      </c>
      <c r="G54" s="28">
        <f t="shared" si="1"/>
        <v>50112</v>
      </c>
    </row>
    <row r="55" spans="1:7" ht="13.5" x14ac:dyDescent="0.25">
      <c r="A55" s="25"/>
      <c r="B55" s="30" t="s">
        <v>12</v>
      </c>
      <c r="C55" s="30" t="s">
        <v>90</v>
      </c>
      <c r="D55" s="30" t="s">
        <v>91</v>
      </c>
      <c r="E55" s="31">
        <v>307.2</v>
      </c>
      <c r="F55" s="23">
        <v>4.5</v>
      </c>
      <c r="G55" s="28">
        <f t="shared" si="1"/>
        <v>1382.3999999999999</v>
      </c>
    </row>
    <row r="56" spans="1:7" ht="13.5" x14ac:dyDescent="0.25">
      <c r="A56" s="25"/>
      <c r="B56" s="30" t="s">
        <v>12</v>
      </c>
      <c r="C56" s="30" t="s">
        <v>92</v>
      </c>
      <c r="D56" s="30" t="s">
        <v>93</v>
      </c>
      <c r="E56" s="31">
        <v>414.48</v>
      </c>
      <c r="F56" s="23">
        <v>4.5</v>
      </c>
      <c r="G56" s="28">
        <f t="shared" si="1"/>
        <v>1865.16</v>
      </c>
    </row>
    <row r="57" spans="1:7" ht="13.5" x14ac:dyDescent="0.25">
      <c r="A57" s="25"/>
      <c r="B57" s="30" t="s">
        <v>12</v>
      </c>
      <c r="C57" s="30" t="s">
        <v>94</v>
      </c>
      <c r="D57" s="30" t="s">
        <v>95</v>
      </c>
      <c r="E57" s="31">
        <v>1769.76</v>
      </c>
      <c r="F57" s="23">
        <v>4.5</v>
      </c>
      <c r="G57" s="28">
        <f t="shared" si="1"/>
        <v>7963.92</v>
      </c>
    </row>
    <row r="58" spans="1:7" ht="13.5" x14ac:dyDescent="0.25">
      <c r="A58" s="25"/>
      <c r="B58" s="30" t="s">
        <v>12</v>
      </c>
      <c r="C58" s="30" t="s">
        <v>96</v>
      </c>
      <c r="D58" s="30" t="s">
        <v>97</v>
      </c>
      <c r="E58" s="31">
        <v>0</v>
      </c>
      <c r="F58" s="23">
        <v>4.5</v>
      </c>
      <c r="G58" s="28">
        <f t="shared" si="1"/>
        <v>0</v>
      </c>
    </row>
    <row r="59" spans="1:7" ht="13.5" x14ac:dyDescent="0.25">
      <c r="A59" s="25"/>
      <c r="B59" s="30" t="s">
        <v>12</v>
      </c>
      <c r="C59" s="30" t="s">
        <v>98</v>
      </c>
      <c r="D59" s="30" t="s">
        <v>99</v>
      </c>
      <c r="E59" s="31">
        <v>2238.5</v>
      </c>
      <c r="F59" s="23">
        <v>4.5</v>
      </c>
      <c r="G59" s="28">
        <f t="shared" si="1"/>
        <v>10073.25</v>
      </c>
    </row>
    <row r="60" spans="1:7" ht="13.5" x14ac:dyDescent="0.25">
      <c r="A60" s="25"/>
      <c r="B60" s="30" t="s">
        <v>12</v>
      </c>
      <c r="C60" s="30" t="s">
        <v>100</v>
      </c>
      <c r="D60" s="30" t="s">
        <v>101</v>
      </c>
      <c r="E60" s="31">
        <v>482.4</v>
      </c>
      <c r="F60" s="23">
        <v>4.5</v>
      </c>
      <c r="G60" s="28">
        <f t="shared" si="1"/>
        <v>2170.7999999999997</v>
      </c>
    </row>
    <row r="61" spans="1:7" ht="13.5" x14ac:dyDescent="0.25">
      <c r="A61" s="25"/>
      <c r="B61" s="30" t="s">
        <v>12</v>
      </c>
      <c r="C61" s="30" t="s">
        <v>102</v>
      </c>
      <c r="D61" s="30" t="s">
        <v>103</v>
      </c>
      <c r="E61" s="31">
        <v>6003.76</v>
      </c>
      <c r="F61" s="23">
        <v>4.5</v>
      </c>
      <c r="G61" s="28">
        <f t="shared" si="1"/>
        <v>27016.920000000002</v>
      </c>
    </row>
    <row r="62" spans="1:7" ht="13.5" x14ac:dyDescent="0.25">
      <c r="A62" s="25"/>
      <c r="B62" s="30" t="s">
        <v>12</v>
      </c>
      <c r="C62" s="30" t="s">
        <v>104</v>
      </c>
      <c r="D62" s="30" t="s">
        <v>105</v>
      </c>
      <c r="E62" s="31">
        <v>9501.9</v>
      </c>
      <c r="F62" s="23">
        <v>4.5</v>
      </c>
      <c r="G62" s="28">
        <f t="shared" si="1"/>
        <v>42758.549999999996</v>
      </c>
    </row>
    <row r="63" spans="1:7" ht="13.5" x14ac:dyDescent="0.25">
      <c r="A63" s="25"/>
      <c r="B63" s="30" t="s">
        <v>12</v>
      </c>
      <c r="C63" s="30" t="s">
        <v>106</v>
      </c>
      <c r="D63" s="30" t="s">
        <v>107</v>
      </c>
      <c r="E63" s="31">
        <v>2674.2</v>
      </c>
      <c r="F63" s="23">
        <v>4.5</v>
      </c>
      <c r="G63" s="28">
        <f t="shared" si="1"/>
        <v>12033.9</v>
      </c>
    </row>
    <row r="64" spans="1:7" ht="13.5" x14ac:dyDescent="0.25">
      <c r="A64" s="25"/>
      <c r="B64" s="30" t="s">
        <v>12</v>
      </c>
      <c r="C64" s="30" t="s">
        <v>108</v>
      </c>
      <c r="D64" s="30" t="s">
        <v>109</v>
      </c>
      <c r="E64" s="31">
        <v>340.8</v>
      </c>
      <c r="F64" s="23">
        <v>4.5</v>
      </c>
      <c r="G64" s="28">
        <f t="shared" si="1"/>
        <v>1533.6000000000001</v>
      </c>
    </row>
    <row r="65" spans="1:7" ht="12.75" customHeight="1" x14ac:dyDescent="0.25">
      <c r="A65" s="21" t="s">
        <v>110</v>
      </c>
      <c r="B65" s="21"/>
      <c r="C65" s="21"/>
      <c r="D65" s="21"/>
      <c r="E65" s="22"/>
      <c r="F65" s="23"/>
      <c r="G65" s="24">
        <f>G66</f>
        <v>1368</v>
      </c>
    </row>
    <row r="66" spans="1:7" ht="13.5" x14ac:dyDescent="0.25">
      <c r="A66" s="25"/>
      <c r="B66" s="13" t="s">
        <v>43</v>
      </c>
      <c r="C66" s="12" t="s">
        <v>111</v>
      </c>
      <c r="D66" s="26" t="s">
        <v>112</v>
      </c>
      <c r="E66" s="27">
        <v>304</v>
      </c>
      <c r="F66" s="23">
        <v>4.5</v>
      </c>
      <c r="G66" s="28">
        <f>E66*F66</f>
        <v>1368</v>
      </c>
    </row>
    <row r="67" spans="1:7" ht="12.75" customHeight="1" x14ac:dyDescent="0.25">
      <c r="A67" s="21" t="s">
        <v>113</v>
      </c>
      <c r="B67" s="21"/>
      <c r="C67" s="21"/>
      <c r="D67" s="21"/>
      <c r="E67" s="22"/>
      <c r="F67" s="23"/>
      <c r="G67" s="24">
        <f>G68</f>
        <v>12852</v>
      </c>
    </row>
    <row r="68" spans="1:7" ht="13.5" x14ac:dyDescent="0.25">
      <c r="A68" s="25"/>
      <c r="B68" s="13" t="s">
        <v>43</v>
      </c>
      <c r="C68" s="12" t="s">
        <v>114</v>
      </c>
      <c r="D68" s="26" t="s">
        <v>115</v>
      </c>
      <c r="E68" s="27">
        <v>2856</v>
      </c>
      <c r="F68" s="23">
        <v>4.5</v>
      </c>
      <c r="G68" s="28">
        <f>E68*F68</f>
        <v>12852</v>
      </c>
    </row>
    <row r="69" spans="1:7" ht="13.5" x14ac:dyDescent="0.25">
      <c r="A69" s="38" t="s">
        <v>116</v>
      </c>
      <c r="B69" s="12"/>
      <c r="C69" s="12"/>
      <c r="D69" s="12"/>
      <c r="E69" s="39"/>
      <c r="F69" s="12"/>
      <c r="G69" s="40">
        <f>G70+G71</f>
        <v>7855.2000000000007</v>
      </c>
    </row>
    <row r="70" spans="1:7" ht="13.5" x14ac:dyDescent="0.25">
      <c r="A70" s="12"/>
      <c r="B70" s="30" t="s">
        <v>12</v>
      </c>
      <c r="C70" s="12" t="s">
        <v>117</v>
      </c>
      <c r="D70" s="12" t="s">
        <v>118</v>
      </c>
      <c r="E70" s="39">
        <v>545.6</v>
      </c>
      <c r="F70" s="23">
        <v>4.5</v>
      </c>
      <c r="G70" s="39">
        <f>E70*F70</f>
        <v>2455.2000000000003</v>
      </c>
    </row>
    <row r="71" spans="1:7" ht="13.5" x14ac:dyDescent="0.25">
      <c r="A71" s="12"/>
      <c r="B71" s="30" t="s">
        <v>71</v>
      </c>
      <c r="C71" s="12" t="s">
        <v>117</v>
      </c>
      <c r="D71" s="12" t="s">
        <v>118</v>
      </c>
      <c r="E71" s="39">
        <v>1200</v>
      </c>
      <c r="F71" s="23">
        <v>4.5</v>
      </c>
      <c r="G71" s="39">
        <f>E71*F71</f>
        <v>5400</v>
      </c>
    </row>
    <row r="72" spans="1:7" ht="13.5" x14ac:dyDescent="0.25">
      <c r="A72" s="21" t="s">
        <v>119</v>
      </c>
      <c r="B72" s="21"/>
      <c r="C72" s="21"/>
      <c r="D72" s="21"/>
      <c r="E72" s="22"/>
      <c r="F72" s="23"/>
      <c r="G72" s="24">
        <f>G73+G74</f>
        <v>45431.28</v>
      </c>
    </row>
    <row r="73" spans="1:7" ht="13.5" x14ac:dyDescent="0.25">
      <c r="A73" s="25"/>
      <c r="B73" s="11" t="s">
        <v>12</v>
      </c>
      <c r="C73" s="13">
        <v>249026</v>
      </c>
      <c r="D73" s="26" t="s">
        <v>120</v>
      </c>
      <c r="E73" s="27">
        <v>8415.84</v>
      </c>
      <c r="F73" s="23">
        <v>4.5</v>
      </c>
      <c r="G73" s="28">
        <f>E73*F73</f>
        <v>37871.279999999999</v>
      </c>
    </row>
    <row r="74" spans="1:7" ht="13.5" x14ac:dyDescent="0.25">
      <c r="A74" s="25"/>
      <c r="B74" s="30" t="s">
        <v>48</v>
      </c>
      <c r="C74" s="13">
        <v>249026</v>
      </c>
      <c r="D74" s="26" t="s">
        <v>120</v>
      </c>
      <c r="E74" s="27">
        <v>1680</v>
      </c>
      <c r="F74" s="23">
        <v>4.5</v>
      </c>
      <c r="G74" s="28">
        <f>E74*F74</f>
        <v>7560</v>
      </c>
    </row>
    <row r="75" spans="1:7" ht="13.5" x14ac:dyDescent="0.25">
      <c r="A75" s="21" t="s">
        <v>121</v>
      </c>
      <c r="B75" s="21"/>
      <c r="C75" s="21"/>
      <c r="D75" s="21"/>
      <c r="E75" s="22"/>
      <c r="F75" s="23"/>
      <c r="G75" s="24">
        <f>G76</f>
        <v>17960.399999999998</v>
      </c>
    </row>
    <row r="76" spans="1:7" ht="13.5" x14ac:dyDescent="0.25">
      <c r="A76" s="25"/>
      <c r="B76" s="30" t="s">
        <v>43</v>
      </c>
      <c r="C76" s="30">
        <v>678098</v>
      </c>
      <c r="D76" s="30" t="s">
        <v>122</v>
      </c>
      <c r="E76" s="31">
        <v>3991.2</v>
      </c>
      <c r="F76" s="23">
        <v>4.5</v>
      </c>
      <c r="G76" s="28">
        <f>E76*F76</f>
        <v>17960.399999999998</v>
      </c>
    </row>
    <row r="77" spans="1:7" ht="13.5" x14ac:dyDescent="0.25">
      <c r="A77" s="21" t="s">
        <v>123</v>
      </c>
      <c r="B77" s="21"/>
      <c r="C77" s="21"/>
      <c r="D77" s="21"/>
      <c r="E77" s="22"/>
      <c r="F77" s="23"/>
      <c r="G77" s="24">
        <f>G78</f>
        <v>16260.48</v>
      </c>
    </row>
    <row r="78" spans="1:7" ht="13.5" x14ac:dyDescent="0.25">
      <c r="A78" s="25"/>
      <c r="B78" s="30" t="s">
        <v>43</v>
      </c>
      <c r="C78" s="13" t="s">
        <v>124</v>
      </c>
      <c r="D78" s="26" t="s">
        <v>125</v>
      </c>
      <c r="E78" s="27">
        <v>3613.44</v>
      </c>
      <c r="F78" s="23">
        <v>4.5</v>
      </c>
      <c r="G78" s="28">
        <f>E78*F78</f>
        <v>16260.48</v>
      </c>
    </row>
    <row r="79" spans="1:7" ht="13.5" x14ac:dyDescent="0.25">
      <c r="A79" s="21" t="s">
        <v>126</v>
      </c>
      <c r="B79" s="21"/>
      <c r="C79" s="21"/>
      <c r="D79" s="21"/>
      <c r="E79" s="22"/>
      <c r="F79" s="23"/>
      <c r="G79" s="24">
        <f>G80</f>
        <v>13747.5</v>
      </c>
    </row>
    <row r="80" spans="1:7" ht="13.5" x14ac:dyDescent="0.25">
      <c r="A80" s="25"/>
      <c r="B80" s="30" t="s">
        <v>43</v>
      </c>
      <c r="C80" s="36" t="s">
        <v>127</v>
      </c>
      <c r="D80" s="26" t="s">
        <v>128</v>
      </c>
      <c r="E80" s="27">
        <v>3055</v>
      </c>
      <c r="F80" s="23">
        <v>4.5</v>
      </c>
      <c r="G80" s="28">
        <f>E80*F80</f>
        <v>13747.5</v>
      </c>
    </row>
    <row r="81" spans="1:7" ht="13.5" x14ac:dyDescent="0.25">
      <c r="A81" s="21" t="s">
        <v>129</v>
      </c>
      <c r="B81" s="21"/>
      <c r="C81" s="21"/>
      <c r="D81" s="21"/>
      <c r="E81" s="22"/>
      <c r="F81" s="23"/>
      <c r="G81" s="24">
        <f>G82+G83+G84+G85+G86+G87+G88+G89</f>
        <v>122824.8</v>
      </c>
    </row>
    <row r="82" spans="1:7" ht="13.5" x14ac:dyDescent="0.25">
      <c r="A82" s="25"/>
      <c r="B82" s="30" t="s">
        <v>43</v>
      </c>
      <c r="C82" s="32" t="s">
        <v>130</v>
      </c>
      <c r="D82" s="30" t="s">
        <v>131</v>
      </c>
      <c r="E82" s="31">
        <v>2591.8000000000002</v>
      </c>
      <c r="F82" s="23">
        <v>4.5</v>
      </c>
      <c r="G82" s="28">
        <f>E82*F82</f>
        <v>11663.1</v>
      </c>
    </row>
    <row r="83" spans="1:7" ht="13.5" x14ac:dyDescent="0.25">
      <c r="A83" s="25"/>
      <c r="B83" s="30" t="s">
        <v>48</v>
      </c>
      <c r="C83" s="32" t="s">
        <v>130</v>
      </c>
      <c r="D83" s="30" t="s">
        <v>131</v>
      </c>
      <c r="E83" s="31">
        <v>270</v>
      </c>
      <c r="F83" s="23">
        <v>4.5</v>
      </c>
      <c r="G83" s="28">
        <f>E83*F83</f>
        <v>1215</v>
      </c>
    </row>
    <row r="84" spans="1:7" ht="13.5" x14ac:dyDescent="0.25">
      <c r="A84" s="25"/>
      <c r="B84" s="30" t="s">
        <v>43</v>
      </c>
      <c r="C84" s="32">
        <v>395740</v>
      </c>
      <c r="D84" s="30" t="s">
        <v>132</v>
      </c>
      <c r="E84" s="31">
        <v>7949.76</v>
      </c>
      <c r="F84" s="23">
        <v>4.5</v>
      </c>
      <c r="G84" s="28">
        <f t="shared" ref="G84:G89" si="2">E84*F84</f>
        <v>35773.919999999998</v>
      </c>
    </row>
    <row r="85" spans="1:7" ht="13.5" x14ac:dyDescent="0.25">
      <c r="A85" s="25"/>
      <c r="B85" s="30" t="s">
        <v>48</v>
      </c>
      <c r="C85" s="32">
        <v>395740</v>
      </c>
      <c r="D85" s="30" t="s">
        <v>132</v>
      </c>
      <c r="E85" s="31">
        <v>150</v>
      </c>
      <c r="F85" s="23">
        <v>4.5</v>
      </c>
      <c r="G85" s="28">
        <f t="shared" si="2"/>
        <v>675</v>
      </c>
    </row>
    <row r="86" spans="1:7" ht="13.5" x14ac:dyDescent="0.25">
      <c r="A86" s="25"/>
      <c r="B86" s="30" t="s">
        <v>43</v>
      </c>
      <c r="C86" s="32" t="s">
        <v>133</v>
      </c>
      <c r="D86" s="30" t="s">
        <v>134</v>
      </c>
      <c r="E86" s="31">
        <v>7680.6</v>
      </c>
      <c r="F86" s="23">
        <v>4.5</v>
      </c>
      <c r="G86" s="28">
        <f t="shared" si="2"/>
        <v>34562.700000000004</v>
      </c>
    </row>
    <row r="87" spans="1:7" ht="13.5" x14ac:dyDescent="0.25">
      <c r="A87" s="25"/>
      <c r="B87" s="30" t="s">
        <v>48</v>
      </c>
      <c r="C87" s="32" t="s">
        <v>133</v>
      </c>
      <c r="D87" s="30" t="s">
        <v>134</v>
      </c>
      <c r="E87" s="31">
        <v>270</v>
      </c>
      <c r="F87" s="23">
        <v>4.5</v>
      </c>
      <c r="G87" s="28">
        <f t="shared" si="2"/>
        <v>1215</v>
      </c>
    </row>
    <row r="88" spans="1:7" ht="13.5" x14ac:dyDescent="0.25">
      <c r="A88" s="25"/>
      <c r="B88" s="30" t="s">
        <v>43</v>
      </c>
      <c r="C88" s="32" t="s">
        <v>135</v>
      </c>
      <c r="D88" s="30" t="s">
        <v>136</v>
      </c>
      <c r="E88" s="31">
        <v>8052.24</v>
      </c>
      <c r="F88" s="23">
        <v>4.5</v>
      </c>
      <c r="G88" s="28">
        <f t="shared" si="2"/>
        <v>36235.08</v>
      </c>
    </row>
    <row r="89" spans="1:7" ht="13.5" x14ac:dyDescent="0.25">
      <c r="A89" s="25"/>
      <c r="B89" s="30" t="s">
        <v>48</v>
      </c>
      <c r="C89" s="32" t="s">
        <v>135</v>
      </c>
      <c r="D89" s="30" t="s">
        <v>136</v>
      </c>
      <c r="E89" s="31">
        <v>330</v>
      </c>
      <c r="F89" s="23">
        <v>4.5</v>
      </c>
      <c r="G89" s="28">
        <f t="shared" si="2"/>
        <v>1485</v>
      </c>
    </row>
    <row r="90" spans="1:7" ht="13.5" x14ac:dyDescent="0.25">
      <c r="A90" s="21" t="s">
        <v>137</v>
      </c>
      <c r="B90" s="21"/>
      <c r="C90" s="21"/>
      <c r="D90" s="21"/>
      <c r="E90" s="22"/>
      <c r="F90" s="23"/>
      <c r="G90" s="24">
        <f>G91+G92</f>
        <v>5753.16</v>
      </c>
    </row>
    <row r="91" spans="1:7" ht="13.5" x14ac:dyDescent="0.25">
      <c r="A91" s="25"/>
      <c r="B91" s="30" t="s">
        <v>43</v>
      </c>
      <c r="C91" s="13" t="s">
        <v>138</v>
      </c>
      <c r="D91" s="26" t="s">
        <v>139</v>
      </c>
      <c r="E91" s="27">
        <v>834.48</v>
      </c>
      <c r="F91" s="23">
        <v>4.5</v>
      </c>
      <c r="G91" s="28">
        <f>E91*F91</f>
        <v>3755.16</v>
      </c>
    </row>
    <row r="92" spans="1:7" ht="13.5" x14ac:dyDescent="0.25">
      <c r="A92" s="25"/>
      <c r="B92" s="30" t="s">
        <v>43</v>
      </c>
      <c r="C92" s="13">
        <v>678596</v>
      </c>
      <c r="D92" s="26" t="s">
        <v>140</v>
      </c>
      <c r="E92" s="27">
        <v>444</v>
      </c>
      <c r="F92" s="23">
        <v>4.5</v>
      </c>
      <c r="G92" s="28">
        <f>E92*F92</f>
        <v>1998</v>
      </c>
    </row>
    <row r="93" spans="1:7" ht="13.5" x14ac:dyDescent="0.25">
      <c r="A93" s="29" t="s">
        <v>141</v>
      </c>
      <c r="B93" s="29"/>
      <c r="C93" s="29"/>
      <c r="D93" s="29"/>
      <c r="E93" s="37"/>
      <c r="F93" s="23"/>
      <c r="G93" s="24">
        <f>G94+G95+G96+G97+G98+G99+G100+G101+G102+G103+G104+G105+G106</f>
        <v>7203.78</v>
      </c>
    </row>
    <row r="94" spans="1:7" ht="13.5" x14ac:dyDescent="0.25">
      <c r="A94" s="25"/>
      <c r="B94" s="30" t="s">
        <v>12</v>
      </c>
      <c r="C94" s="32" t="s">
        <v>142</v>
      </c>
      <c r="D94" s="30" t="s">
        <v>143</v>
      </c>
      <c r="E94" s="31">
        <v>122.8</v>
      </c>
      <c r="F94" s="23">
        <v>4.5</v>
      </c>
      <c r="G94" s="28">
        <f>E94*F94</f>
        <v>552.6</v>
      </c>
    </row>
    <row r="95" spans="1:7" ht="13.5" x14ac:dyDescent="0.25">
      <c r="A95" s="25"/>
      <c r="B95" s="30" t="s">
        <v>12</v>
      </c>
      <c r="C95" s="32">
        <v>678258</v>
      </c>
      <c r="D95" s="30" t="s">
        <v>144</v>
      </c>
      <c r="E95" s="31">
        <v>148.32</v>
      </c>
      <c r="F95" s="23">
        <v>4.5</v>
      </c>
      <c r="G95" s="28">
        <f t="shared" ref="G95:G106" si="3">E95*F95</f>
        <v>667.43999999999994</v>
      </c>
    </row>
    <row r="96" spans="1:7" ht="13.5" x14ac:dyDescent="0.25">
      <c r="A96" s="25"/>
      <c r="B96" s="30" t="s">
        <v>12</v>
      </c>
      <c r="C96" s="32" t="s">
        <v>145</v>
      </c>
      <c r="D96" s="30" t="s">
        <v>146</v>
      </c>
      <c r="E96" s="31">
        <v>65.599999999999994</v>
      </c>
      <c r="F96" s="23">
        <v>4.5</v>
      </c>
      <c r="G96" s="28">
        <f t="shared" si="3"/>
        <v>295.2</v>
      </c>
    </row>
    <row r="97" spans="1:7" ht="13.5" x14ac:dyDescent="0.25">
      <c r="A97" s="25"/>
      <c r="B97" s="30" t="s">
        <v>12</v>
      </c>
      <c r="C97" s="32" t="s">
        <v>147</v>
      </c>
      <c r="D97" s="30" t="s">
        <v>148</v>
      </c>
      <c r="E97" s="31">
        <v>100.2</v>
      </c>
      <c r="F97" s="23">
        <v>4.5</v>
      </c>
      <c r="G97" s="28">
        <f t="shared" si="3"/>
        <v>450.90000000000003</v>
      </c>
    </row>
    <row r="98" spans="1:7" ht="13.5" x14ac:dyDescent="0.25">
      <c r="A98" s="25"/>
      <c r="B98" s="30" t="s">
        <v>12</v>
      </c>
      <c r="C98" s="32" t="s">
        <v>149</v>
      </c>
      <c r="D98" s="30" t="s">
        <v>150</v>
      </c>
      <c r="E98" s="31">
        <v>70</v>
      </c>
      <c r="F98" s="23">
        <v>4.5</v>
      </c>
      <c r="G98" s="28">
        <f t="shared" si="3"/>
        <v>315</v>
      </c>
    </row>
    <row r="99" spans="1:7" ht="13.5" x14ac:dyDescent="0.25">
      <c r="A99" s="25"/>
      <c r="B99" s="30" t="s">
        <v>12</v>
      </c>
      <c r="C99" s="32" t="s">
        <v>151</v>
      </c>
      <c r="D99" s="30" t="s">
        <v>152</v>
      </c>
      <c r="E99" s="31">
        <v>713.6</v>
      </c>
      <c r="F99" s="23">
        <v>4.5</v>
      </c>
      <c r="G99" s="28">
        <f t="shared" si="3"/>
        <v>3211.2000000000003</v>
      </c>
    </row>
    <row r="100" spans="1:7" ht="13.5" x14ac:dyDescent="0.25">
      <c r="A100" s="25"/>
      <c r="B100" s="30" t="s">
        <v>12</v>
      </c>
      <c r="C100" s="32" t="s">
        <v>153</v>
      </c>
      <c r="D100" s="30" t="s">
        <v>154</v>
      </c>
      <c r="E100" s="31">
        <v>10.8</v>
      </c>
      <c r="F100" s="23">
        <v>4.5</v>
      </c>
      <c r="G100" s="28">
        <f t="shared" si="3"/>
        <v>48.6</v>
      </c>
    </row>
    <row r="101" spans="1:7" ht="13.5" x14ac:dyDescent="0.25">
      <c r="A101" s="25"/>
      <c r="B101" s="30" t="s">
        <v>12</v>
      </c>
      <c r="C101" s="32" t="s">
        <v>155</v>
      </c>
      <c r="D101" s="30" t="s">
        <v>156</v>
      </c>
      <c r="E101" s="31">
        <v>102.4</v>
      </c>
      <c r="F101" s="23">
        <v>4.5</v>
      </c>
      <c r="G101" s="28">
        <f t="shared" si="3"/>
        <v>460.8</v>
      </c>
    </row>
    <row r="102" spans="1:7" ht="13.5" x14ac:dyDescent="0.25">
      <c r="A102" s="25"/>
      <c r="B102" s="30" t="s">
        <v>12</v>
      </c>
      <c r="C102" s="32" t="s">
        <v>157</v>
      </c>
      <c r="D102" s="30" t="s">
        <v>158</v>
      </c>
      <c r="E102" s="31">
        <v>42.72</v>
      </c>
      <c r="F102" s="23">
        <v>4.5</v>
      </c>
      <c r="G102" s="28">
        <f t="shared" si="3"/>
        <v>192.24</v>
      </c>
    </row>
    <row r="103" spans="1:7" ht="13.5" x14ac:dyDescent="0.25">
      <c r="A103" s="25"/>
      <c r="B103" s="30" t="s">
        <v>12</v>
      </c>
      <c r="C103" s="32">
        <v>675860</v>
      </c>
      <c r="D103" s="30" t="s">
        <v>159</v>
      </c>
      <c r="E103" s="31">
        <v>58.4</v>
      </c>
      <c r="F103" s="23">
        <v>4.5</v>
      </c>
      <c r="G103" s="28">
        <f t="shared" si="3"/>
        <v>262.8</v>
      </c>
    </row>
    <row r="104" spans="1:7" ht="13.5" x14ac:dyDescent="0.25">
      <c r="A104" s="25"/>
      <c r="B104" s="30" t="s">
        <v>12</v>
      </c>
      <c r="C104" s="32" t="s">
        <v>160</v>
      </c>
      <c r="D104" s="30" t="s">
        <v>161</v>
      </c>
      <c r="E104" s="31">
        <v>73.2</v>
      </c>
      <c r="F104" s="23">
        <v>4.5</v>
      </c>
      <c r="G104" s="28">
        <f t="shared" si="3"/>
        <v>329.40000000000003</v>
      </c>
    </row>
    <row r="105" spans="1:7" ht="13.5" x14ac:dyDescent="0.25">
      <c r="A105" s="25"/>
      <c r="B105" s="30" t="s">
        <v>12</v>
      </c>
      <c r="C105" s="32" t="s">
        <v>162</v>
      </c>
      <c r="D105" s="30" t="s">
        <v>163</v>
      </c>
      <c r="E105" s="31">
        <v>71.2</v>
      </c>
      <c r="F105" s="23">
        <v>4.5</v>
      </c>
      <c r="G105" s="28">
        <f t="shared" si="3"/>
        <v>320.40000000000003</v>
      </c>
    </row>
    <row r="106" spans="1:7" ht="13.5" x14ac:dyDescent="0.25">
      <c r="A106" s="25"/>
      <c r="B106" s="30" t="s">
        <v>12</v>
      </c>
      <c r="C106" s="32" t="s">
        <v>160</v>
      </c>
      <c r="D106" s="30" t="s">
        <v>161</v>
      </c>
      <c r="E106" s="31">
        <v>21.6</v>
      </c>
      <c r="F106" s="23">
        <v>4.5</v>
      </c>
      <c r="G106" s="28">
        <f t="shared" si="3"/>
        <v>97.2</v>
      </c>
    </row>
    <row r="107" spans="1:7" ht="13.5" x14ac:dyDescent="0.25">
      <c r="A107" s="29" t="s">
        <v>164</v>
      </c>
      <c r="B107" s="29"/>
      <c r="C107" s="29"/>
      <c r="D107" s="29"/>
      <c r="E107" s="37">
        <v>21.6</v>
      </c>
      <c r="F107" s="23"/>
      <c r="G107" s="24">
        <f>G108+G109+G110+G111+G112</f>
        <v>29580.120000000003</v>
      </c>
    </row>
    <row r="108" spans="1:7" ht="13.5" x14ac:dyDescent="0.25">
      <c r="A108" s="25"/>
      <c r="B108" s="30" t="s">
        <v>12</v>
      </c>
      <c r="C108" s="32" t="s">
        <v>165</v>
      </c>
      <c r="D108" s="30" t="s">
        <v>166</v>
      </c>
      <c r="E108" s="31">
        <v>445.51</v>
      </c>
      <c r="F108" s="23">
        <v>4.5</v>
      </c>
      <c r="G108" s="28">
        <f>E108*F108</f>
        <v>2004.7950000000001</v>
      </c>
    </row>
    <row r="109" spans="1:7" ht="13.5" x14ac:dyDescent="0.25">
      <c r="A109" s="25"/>
      <c r="B109" s="30" t="s">
        <v>12</v>
      </c>
      <c r="C109" s="32" t="s">
        <v>167</v>
      </c>
      <c r="D109" s="30" t="s">
        <v>168</v>
      </c>
      <c r="E109" s="31">
        <v>563.62</v>
      </c>
      <c r="F109" s="23">
        <v>4.5</v>
      </c>
      <c r="G109" s="28">
        <f>E109*F109</f>
        <v>2536.29</v>
      </c>
    </row>
    <row r="110" spans="1:7" ht="13.5" x14ac:dyDescent="0.25">
      <c r="A110" s="25"/>
      <c r="B110" s="30" t="s">
        <v>12</v>
      </c>
      <c r="C110" s="32">
        <v>923664</v>
      </c>
      <c r="D110" s="30" t="s">
        <v>169</v>
      </c>
      <c r="E110" s="31">
        <v>909.2</v>
      </c>
      <c r="F110" s="23">
        <v>4.5</v>
      </c>
      <c r="G110" s="28">
        <f>E110*F110</f>
        <v>4091.4</v>
      </c>
    </row>
    <row r="111" spans="1:7" ht="13.5" x14ac:dyDescent="0.25">
      <c r="A111" s="25"/>
      <c r="B111" s="30" t="s">
        <v>12</v>
      </c>
      <c r="C111" s="32" t="s">
        <v>170</v>
      </c>
      <c r="D111" s="30" t="s">
        <v>171</v>
      </c>
      <c r="E111" s="31">
        <v>124.56</v>
      </c>
      <c r="F111" s="23">
        <v>4.5</v>
      </c>
      <c r="G111" s="28">
        <f>E111*F111</f>
        <v>560.52</v>
      </c>
    </row>
    <row r="112" spans="1:7" ht="13.5" x14ac:dyDescent="0.25">
      <c r="A112" s="25"/>
      <c r="B112" s="30" t="s">
        <v>12</v>
      </c>
      <c r="C112" s="32">
        <v>135295</v>
      </c>
      <c r="D112" s="30" t="s">
        <v>172</v>
      </c>
      <c r="E112" s="31">
        <v>4530.47</v>
      </c>
      <c r="F112" s="23">
        <v>4.5</v>
      </c>
      <c r="G112" s="28">
        <f>E112*F112</f>
        <v>20387.115000000002</v>
      </c>
    </row>
    <row r="113" spans="1:7" ht="13.5" x14ac:dyDescent="0.25">
      <c r="A113" s="21" t="s">
        <v>173</v>
      </c>
      <c r="B113" s="21"/>
      <c r="C113" s="21"/>
      <c r="D113" s="21"/>
      <c r="E113" s="22"/>
      <c r="F113" s="23"/>
      <c r="G113" s="24">
        <f>G114</f>
        <v>19982.7</v>
      </c>
    </row>
    <row r="114" spans="1:7" ht="13.5" x14ac:dyDescent="0.25">
      <c r="A114" s="25"/>
      <c r="B114" s="13" t="s">
        <v>43</v>
      </c>
      <c r="C114" s="12" t="s">
        <v>174</v>
      </c>
      <c r="D114" s="26" t="s">
        <v>175</v>
      </c>
      <c r="E114" s="27">
        <v>4440.6000000000004</v>
      </c>
      <c r="F114" s="23">
        <v>4.5</v>
      </c>
      <c r="G114" s="28">
        <f>E114*F114</f>
        <v>19982.7</v>
      </c>
    </row>
    <row r="115" spans="1:7" ht="13.5" x14ac:dyDescent="0.25">
      <c r="A115" s="21" t="s">
        <v>176</v>
      </c>
      <c r="B115" s="21"/>
      <c r="C115" s="21"/>
      <c r="D115" s="21"/>
      <c r="E115" s="22"/>
      <c r="F115" s="23"/>
      <c r="G115" s="24">
        <f>G116</f>
        <v>39264.480000000003</v>
      </c>
    </row>
    <row r="116" spans="1:7" ht="13.5" x14ac:dyDescent="0.25">
      <c r="A116" s="25"/>
      <c r="B116" s="13" t="s">
        <v>43</v>
      </c>
      <c r="C116" s="12" t="s">
        <v>177</v>
      </c>
      <c r="D116" s="26" t="s">
        <v>178</v>
      </c>
      <c r="E116" s="27">
        <v>8725.44</v>
      </c>
      <c r="F116" s="23">
        <v>4.5</v>
      </c>
      <c r="G116" s="28">
        <f>E116*F116</f>
        <v>39264.480000000003</v>
      </c>
    </row>
    <row r="117" spans="1:7" ht="13.5" x14ac:dyDescent="0.25">
      <c r="A117" s="38" t="s">
        <v>179</v>
      </c>
      <c r="B117" s="12"/>
      <c r="C117" s="12"/>
      <c r="D117" s="12"/>
      <c r="E117" s="39"/>
      <c r="F117" s="12"/>
      <c r="G117" s="40">
        <f>G118+G119+G120+G121+G122+G123</f>
        <v>85831.02</v>
      </c>
    </row>
    <row r="118" spans="1:7" ht="13.5" x14ac:dyDescent="0.25">
      <c r="A118" s="12"/>
      <c r="B118" s="30" t="s">
        <v>12</v>
      </c>
      <c r="C118" s="12" t="s">
        <v>180</v>
      </c>
      <c r="D118" s="12" t="s">
        <v>181</v>
      </c>
      <c r="E118" s="39">
        <v>4601</v>
      </c>
      <c r="F118" s="23">
        <v>4.5</v>
      </c>
      <c r="G118" s="39">
        <f t="shared" ref="G118:G123" si="4">E118*F118</f>
        <v>20704.5</v>
      </c>
    </row>
    <row r="119" spans="1:7" ht="13.5" x14ac:dyDescent="0.25">
      <c r="A119" s="12"/>
      <c r="B119" s="30" t="s">
        <v>71</v>
      </c>
      <c r="C119" s="12" t="s">
        <v>180</v>
      </c>
      <c r="D119" s="12" t="s">
        <v>181</v>
      </c>
      <c r="E119" s="39">
        <v>1790</v>
      </c>
      <c r="F119" s="23">
        <v>4.5</v>
      </c>
      <c r="G119" s="39">
        <f t="shared" si="4"/>
        <v>8055</v>
      </c>
    </row>
    <row r="120" spans="1:7" ht="13.5" x14ac:dyDescent="0.25">
      <c r="A120" s="12"/>
      <c r="B120" s="30" t="s">
        <v>12</v>
      </c>
      <c r="C120" s="12" t="s">
        <v>182</v>
      </c>
      <c r="D120" s="12" t="s">
        <v>183</v>
      </c>
      <c r="E120" s="39">
        <v>3248.4</v>
      </c>
      <c r="F120" s="23">
        <v>4.5</v>
      </c>
      <c r="G120" s="39">
        <f t="shared" si="4"/>
        <v>14617.800000000001</v>
      </c>
    </row>
    <row r="121" spans="1:7" ht="13.5" x14ac:dyDescent="0.25">
      <c r="A121" s="12"/>
      <c r="B121" s="30" t="s">
        <v>71</v>
      </c>
      <c r="C121" s="12" t="s">
        <v>182</v>
      </c>
      <c r="D121" s="12" t="s">
        <v>183</v>
      </c>
      <c r="E121" s="39">
        <v>1890</v>
      </c>
      <c r="F121" s="23">
        <v>4.5</v>
      </c>
      <c r="G121" s="39">
        <f t="shared" si="4"/>
        <v>8505</v>
      </c>
    </row>
    <row r="122" spans="1:7" ht="13.5" x14ac:dyDescent="0.25">
      <c r="A122" s="12"/>
      <c r="B122" s="30" t="s">
        <v>12</v>
      </c>
      <c r="C122" s="12" t="s">
        <v>184</v>
      </c>
      <c r="D122" s="12" t="s">
        <v>185</v>
      </c>
      <c r="E122" s="39">
        <v>5654.16</v>
      </c>
      <c r="F122" s="23">
        <v>4.5</v>
      </c>
      <c r="G122" s="39">
        <f t="shared" si="4"/>
        <v>25443.72</v>
      </c>
    </row>
    <row r="123" spans="1:7" ht="13.5" x14ac:dyDescent="0.25">
      <c r="A123" s="12"/>
      <c r="B123" s="30" t="s">
        <v>71</v>
      </c>
      <c r="C123" s="12" t="s">
        <v>184</v>
      </c>
      <c r="D123" s="12" t="s">
        <v>185</v>
      </c>
      <c r="E123" s="39">
        <v>1890</v>
      </c>
      <c r="F123" s="23">
        <v>4.5</v>
      </c>
      <c r="G123" s="39">
        <f t="shared" si="4"/>
        <v>8505</v>
      </c>
    </row>
    <row r="124" spans="1:7" ht="13.5" x14ac:dyDescent="0.25">
      <c r="A124" s="41" t="s">
        <v>186</v>
      </c>
      <c r="B124" s="41"/>
      <c r="C124" s="42"/>
      <c r="D124" s="43"/>
      <c r="E124" s="12"/>
      <c r="F124" s="12"/>
      <c r="G124" s="12"/>
    </row>
    <row r="125" spans="1:7" ht="13.5" x14ac:dyDescent="0.25">
      <c r="A125" s="12"/>
      <c r="B125" s="44" t="s">
        <v>43</v>
      </c>
      <c r="C125" s="12" t="s">
        <v>187</v>
      </c>
      <c r="D125" s="45" t="s">
        <v>188</v>
      </c>
      <c r="E125" s="46">
        <v>8965.92</v>
      </c>
      <c r="F125" s="60">
        <v>4.5</v>
      </c>
      <c r="G125" s="14">
        <f>E125*F125</f>
        <v>40346.639999999999</v>
      </c>
    </row>
    <row r="126" spans="1:7" ht="13.5" x14ac:dyDescent="0.25">
      <c r="A126" s="41" t="s">
        <v>189</v>
      </c>
      <c r="B126" s="48"/>
      <c r="C126" s="48"/>
      <c r="D126" s="48"/>
      <c r="E126" s="48"/>
      <c r="F126" s="61"/>
      <c r="G126" s="48"/>
    </row>
    <row r="127" spans="1:7" ht="13.5" x14ac:dyDescent="0.25">
      <c r="A127" s="12"/>
      <c r="B127" s="12" t="s">
        <v>43</v>
      </c>
      <c r="C127" s="13">
        <v>257184</v>
      </c>
      <c r="D127" s="12" t="s">
        <v>190</v>
      </c>
      <c r="E127" s="49">
        <v>2927.52</v>
      </c>
      <c r="F127" s="62">
        <v>4.5</v>
      </c>
      <c r="G127" s="14">
        <v>13173.84</v>
      </c>
    </row>
    <row r="128" spans="1:7" ht="13.5" x14ac:dyDescent="0.25">
      <c r="A128" s="41" t="s">
        <v>191</v>
      </c>
      <c r="B128" s="41"/>
      <c r="C128" s="41"/>
      <c r="D128" s="48"/>
      <c r="E128" s="48"/>
      <c r="F128" s="61"/>
      <c r="G128" s="48"/>
    </row>
    <row r="129" spans="1:7" ht="13.5" x14ac:dyDescent="0.25">
      <c r="A129" s="12"/>
      <c r="B129" s="12" t="s">
        <v>12</v>
      </c>
      <c r="C129" s="12" t="s">
        <v>192</v>
      </c>
      <c r="D129" s="12" t="s">
        <v>193</v>
      </c>
      <c r="E129" s="12">
        <v>103.68</v>
      </c>
      <c r="F129" s="63">
        <v>4.5</v>
      </c>
      <c r="G129" s="12">
        <f>E129*F129</f>
        <v>466.56000000000006</v>
      </c>
    </row>
    <row r="130" spans="1:7" ht="13.5" x14ac:dyDescent="0.25">
      <c r="A130" s="12"/>
      <c r="B130" s="12" t="s">
        <v>12</v>
      </c>
      <c r="C130" s="12" t="s">
        <v>194</v>
      </c>
      <c r="D130" s="12" t="s">
        <v>195</v>
      </c>
      <c r="E130" s="12">
        <v>496.8</v>
      </c>
      <c r="F130" s="63">
        <v>4.5</v>
      </c>
      <c r="G130" s="12">
        <f t="shared" ref="G130:G137" si="5">E130*F130</f>
        <v>2235.6</v>
      </c>
    </row>
    <row r="131" spans="1:7" ht="13.5" x14ac:dyDescent="0.25">
      <c r="A131" s="12"/>
      <c r="B131" s="12" t="s">
        <v>12</v>
      </c>
      <c r="C131" s="12" t="s">
        <v>196</v>
      </c>
      <c r="D131" s="12" t="s">
        <v>197</v>
      </c>
      <c r="E131" s="12">
        <v>68.8</v>
      </c>
      <c r="F131" s="63">
        <v>4.5</v>
      </c>
      <c r="G131" s="12">
        <f t="shared" si="5"/>
        <v>309.59999999999997</v>
      </c>
    </row>
    <row r="132" spans="1:7" ht="13.5" x14ac:dyDescent="0.25">
      <c r="A132" s="12"/>
      <c r="B132" s="12" t="s">
        <v>12</v>
      </c>
      <c r="C132" s="12" t="s">
        <v>198</v>
      </c>
      <c r="D132" s="12" t="s">
        <v>199</v>
      </c>
      <c r="E132" s="12">
        <v>96.4</v>
      </c>
      <c r="F132" s="63">
        <v>4.5</v>
      </c>
      <c r="G132" s="12">
        <f t="shared" si="5"/>
        <v>433.8</v>
      </c>
    </row>
    <row r="133" spans="1:7" ht="13.5" x14ac:dyDescent="0.25">
      <c r="A133" s="12"/>
      <c r="B133" s="12" t="s">
        <v>12</v>
      </c>
      <c r="C133" s="12" t="s">
        <v>200</v>
      </c>
      <c r="D133" s="12" t="s">
        <v>201</v>
      </c>
      <c r="E133" s="12">
        <v>3122.4</v>
      </c>
      <c r="F133" s="63">
        <v>4.5</v>
      </c>
      <c r="G133" s="12">
        <f t="shared" si="5"/>
        <v>14050.800000000001</v>
      </c>
    </row>
    <row r="134" spans="1:7" ht="13.5" x14ac:dyDescent="0.25">
      <c r="A134" s="12"/>
      <c r="B134" s="12" t="s">
        <v>12</v>
      </c>
      <c r="C134" s="12" t="s">
        <v>202</v>
      </c>
      <c r="D134" s="12" t="s">
        <v>203</v>
      </c>
      <c r="E134" s="12">
        <v>64.8</v>
      </c>
      <c r="F134" s="63">
        <v>4.5</v>
      </c>
      <c r="G134" s="12">
        <f t="shared" si="5"/>
        <v>291.59999999999997</v>
      </c>
    </row>
    <row r="135" spans="1:7" ht="13.5" x14ac:dyDescent="0.25">
      <c r="A135" s="12"/>
      <c r="B135" s="12" t="s">
        <v>12</v>
      </c>
      <c r="C135" s="12" t="s">
        <v>204</v>
      </c>
      <c r="D135" s="12" t="s">
        <v>205</v>
      </c>
      <c r="E135" s="12">
        <v>220</v>
      </c>
      <c r="F135" s="63">
        <v>4.5</v>
      </c>
      <c r="G135" s="12">
        <f t="shared" si="5"/>
        <v>990</v>
      </c>
    </row>
    <row r="136" spans="1:7" ht="13.5" x14ac:dyDescent="0.25">
      <c r="A136" s="12"/>
      <c r="B136" s="12" t="s">
        <v>12</v>
      </c>
      <c r="C136" s="12" t="s">
        <v>206</v>
      </c>
      <c r="D136" s="12" t="s">
        <v>207</v>
      </c>
      <c r="E136" s="12">
        <v>2227.6</v>
      </c>
      <c r="F136" s="63">
        <v>4.5</v>
      </c>
      <c r="G136" s="12">
        <f t="shared" si="5"/>
        <v>10024.199999999999</v>
      </c>
    </row>
    <row r="137" spans="1:7" ht="13.5" x14ac:dyDescent="0.25">
      <c r="A137" s="12"/>
      <c r="B137" s="12" t="s">
        <v>12</v>
      </c>
      <c r="C137" s="12" t="s">
        <v>208</v>
      </c>
      <c r="D137" s="12" t="s">
        <v>209</v>
      </c>
      <c r="E137" s="12">
        <v>469.6</v>
      </c>
      <c r="F137" s="63">
        <v>4.5</v>
      </c>
      <c r="G137" s="12">
        <f t="shared" si="5"/>
        <v>2113.2000000000003</v>
      </c>
    </row>
    <row r="138" spans="1:7" ht="13.5" x14ac:dyDescent="0.25">
      <c r="A138" s="48"/>
      <c r="B138" s="48"/>
      <c r="C138" s="48"/>
      <c r="D138" s="48"/>
      <c r="E138" s="48"/>
      <c r="F138" s="61"/>
      <c r="G138" s="40">
        <f>SUM(G129:G137)</f>
        <v>30915.359999999997</v>
      </c>
    </row>
    <row r="139" spans="1:7" ht="13.5" x14ac:dyDescent="0.25">
      <c r="A139" s="41" t="s">
        <v>210</v>
      </c>
      <c r="B139" s="48"/>
      <c r="C139" s="48"/>
      <c r="D139" s="48"/>
      <c r="E139" s="48"/>
      <c r="F139" s="61"/>
      <c r="G139" s="48"/>
    </row>
    <row r="140" spans="1:7" ht="13.5" x14ac:dyDescent="0.25">
      <c r="A140" s="12"/>
      <c r="B140" s="12" t="s">
        <v>12</v>
      </c>
      <c r="C140" s="12" t="s">
        <v>211</v>
      </c>
      <c r="D140" s="12" t="s">
        <v>212</v>
      </c>
      <c r="E140" s="12">
        <v>948.6</v>
      </c>
      <c r="F140" s="64">
        <v>4.5</v>
      </c>
      <c r="G140" s="39">
        <f>E140*F140</f>
        <v>4268.7</v>
      </c>
    </row>
    <row r="141" spans="1:7" ht="13.5" x14ac:dyDescent="0.25">
      <c r="A141" s="12"/>
      <c r="B141" s="12" t="s">
        <v>12</v>
      </c>
      <c r="C141" s="12" t="s">
        <v>213</v>
      </c>
      <c r="D141" s="12" t="s">
        <v>214</v>
      </c>
      <c r="E141" s="12">
        <v>499</v>
      </c>
      <c r="F141" s="64">
        <v>4.5</v>
      </c>
      <c r="G141" s="39">
        <f t="shared" ref="G141:G147" si="6">E141*F141</f>
        <v>2245.5</v>
      </c>
    </row>
    <row r="142" spans="1:7" ht="13.5" x14ac:dyDescent="0.25">
      <c r="A142" s="12"/>
      <c r="B142" s="12" t="s">
        <v>12</v>
      </c>
      <c r="C142" s="12" t="s">
        <v>215</v>
      </c>
      <c r="D142" s="12" t="s">
        <v>216</v>
      </c>
      <c r="E142" s="12">
        <v>684</v>
      </c>
      <c r="F142" s="64">
        <v>4.5</v>
      </c>
      <c r="G142" s="39">
        <f t="shared" si="6"/>
        <v>3078</v>
      </c>
    </row>
    <row r="143" spans="1:7" ht="13.5" x14ac:dyDescent="0.25">
      <c r="A143" s="12"/>
      <c r="B143" s="12" t="s">
        <v>12</v>
      </c>
      <c r="C143" s="12" t="s">
        <v>217</v>
      </c>
      <c r="D143" s="12" t="s">
        <v>218</v>
      </c>
      <c r="E143" s="12">
        <v>354</v>
      </c>
      <c r="F143" s="64">
        <v>4.5</v>
      </c>
      <c r="G143" s="39">
        <f t="shared" si="6"/>
        <v>1593</v>
      </c>
    </row>
    <row r="144" spans="1:7" ht="13.5" x14ac:dyDescent="0.25">
      <c r="A144" s="12"/>
      <c r="B144" s="12" t="s">
        <v>12</v>
      </c>
      <c r="C144" s="12" t="s">
        <v>219</v>
      </c>
      <c r="D144" s="12" t="s">
        <v>220</v>
      </c>
      <c r="E144" s="12">
        <v>550</v>
      </c>
      <c r="F144" s="64">
        <v>4.5</v>
      </c>
      <c r="G144" s="39">
        <f t="shared" si="6"/>
        <v>2475</v>
      </c>
    </row>
    <row r="145" spans="1:7" ht="13.5" x14ac:dyDescent="0.25">
      <c r="A145" s="12"/>
      <c r="B145" s="12" t="s">
        <v>12</v>
      </c>
      <c r="C145" s="12" t="s">
        <v>221</v>
      </c>
      <c r="D145" s="12" t="s">
        <v>222</v>
      </c>
      <c r="E145" s="12">
        <v>421.2</v>
      </c>
      <c r="F145" s="64">
        <v>4.5</v>
      </c>
      <c r="G145" s="39">
        <f t="shared" si="6"/>
        <v>1895.3999999999999</v>
      </c>
    </row>
    <row r="146" spans="1:7" ht="13.5" x14ac:dyDescent="0.25">
      <c r="A146" s="12"/>
      <c r="B146" s="12" t="s">
        <v>12</v>
      </c>
      <c r="C146" s="12" t="s">
        <v>223</v>
      </c>
      <c r="D146" s="12" t="s">
        <v>224</v>
      </c>
      <c r="E146" s="12">
        <v>450.6</v>
      </c>
      <c r="F146" s="64">
        <v>4.5</v>
      </c>
      <c r="G146" s="39">
        <f t="shared" si="6"/>
        <v>2027.7</v>
      </c>
    </row>
    <row r="147" spans="1:7" ht="13.5" x14ac:dyDescent="0.25">
      <c r="A147" s="12"/>
      <c r="B147" s="12" t="s">
        <v>12</v>
      </c>
      <c r="C147" s="12" t="s">
        <v>225</v>
      </c>
      <c r="D147" s="12" t="s">
        <v>226</v>
      </c>
      <c r="E147" s="12">
        <v>19.440000000000001</v>
      </c>
      <c r="F147" s="64">
        <v>4.5</v>
      </c>
      <c r="G147" s="39">
        <f t="shared" si="6"/>
        <v>87.48</v>
      </c>
    </row>
    <row r="148" spans="1:7" ht="13.5" x14ac:dyDescent="0.25">
      <c r="A148" s="48"/>
      <c r="B148" s="48"/>
      <c r="C148" s="48"/>
      <c r="D148" s="48"/>
      <c r="E148" s="48">
        <v>602.4</v>
      </c>
      <c r="F148" s="61"/>
      <c r="G148" s="40">
        <f>SUM(G140:G147)</f>
        <v>17670.78</v>
      </c>
    </row>
    <row r="149" spans="1:7" ht="13.5" x14ac:dyDescent="0.25">
      <c r="A149" s="41" t="s">
        <v>227</v>
      </c>
      <c r="B149" s="41"/>
      <c r="C149" s="48"/>
      <c r="D149" s="48"/>
      <c r="E149" s="48"/>
      <c r="F149" s="61"/>
      <c r="G149" s="48"/>
    </row>
    <row r="150" spans="1:7" ht="13.5" x14ac:dyDescent="0.25">
      <c r="A150" s="12"/>
      <c r="B150" s="12" t="s">
        <v>43</v>
      </c>
      <c r="C150" s="12" t="s">
        <v>228</v>
      </c>
      <c r="D150" s="12" t="s">
        <v>229</v>
      </c>
      <c r="E150" s="47">
        <v>7372.3</v>
      </c>
      <c r="F150" s="60">
        <v>4.5</v>
      </c>
      <c r="G150" s="14">
        <f>E150*F150</f>
        <v>33175.35</v>
      </c>
    </row>
    <row r="151" spans="1:7" ht="13.5" x14ac:dyDescent="0.25">
      <c r="A151" s="41" t="s">
        <v>230</v>
      </c>
      <c r="B151" s="48"/>
      <c r="C151" s="48"/>
      <c r="D151" s="48"/>
      <c r="E151" s="48"/>
      <c r="F151" s="61"/>
      <c r="G151" s="48"/>
    </row>
    <row r="152" spans="1:7" ht="13.5" x14ac:dyDescent="0.25">
      <c r="A152" s="12"/>
      <c r="B152" s="12" t="s">
        <v>43</v>
      </c>
      <c r="C152" s="12" t="s">
        <v>231</v>
      </c>
      <c r="D152" s="12" t="s">
        <v>232</v>
      </c>
      <c r="E152" s="39">
        <v>13221.3</v>
      </c>
      <c r="F152" s="63">
        <v>4.5</v>
      </c>
      <c r="G152" s="40">
        <f>E152*F152</f>
        <v>59495.85</v>
      </c>
    </row>
    <row r="153" spans="1:7" ht="13.5" x14ac:dyDescent="0.25">
      <c r="A153" s="12"/>
      <c r="B153" s="12" t="s">
        <v>48</v>
      </c>
      <c r="C153" s="12" t="s">
        <v>231</v>
      </c>
      <c r="D153" s="12" t="s">
        <v>232</v>
      </c>
      <c r="E153" s="39">
        <v>60</v>
      </c>
      <c r="F153" s="63">
        <v>4.5</v>
      </c>
      <c r="G153" s="40">
        <f>E153*F153</f>
        <v>270</v>
      </c>
    </row>
    <row r="154" spans="1:7" ht="13.5" x14ac:dyDescent="0.25">
      <c r="A154" s="41" t="s">
        <v>233</v>
      </c>
      <c r="B154" s="48"/>
      <c r="C154" s="48"/>
      <c r="D154" s="48"/>
      <c r="E154" s="50"/>
      <c r="F154" s="65"/>
      <c r="G154" s="51"/>
    </row>
    <row r="155" spans="1:7" ht="13.5" x14ac:dyDescent="0.25">
      <c r="A155" s="12"/>
      <c r="B155" s="12" t="s">
        <v>43</v>
      </c>
      <c r="C155" s="12" t="s">
        <v>234</v>
      </c>
      <c r="D155" s="12" t="s">
        <v>235</v>
      </c>
      <c r="E155" s="39">
        <v>13658.16</v>
      </c>
      <c r="F155" s="63">
        <v>4.5</v>
      </c>
      <c r="G155" s="52">
        <f>E155*F155</f>
        <v>61461.72</v>
      </c>
    </row>
    <row r="156" spans="1:7" ht="13.5" x14ac:dyDescent="0.25">
      <c r="A156" s="41" t="s">
        <v>236</v>
      </c>
      <c r="B156" s="48"/>
      <c r="C156" s="48"/>
      <c r="D156" s="48"/>
      <c r="E156" s="48"/>
      <c r="F156" s="61"/>
      <c r="G156" s="48"/>
    </row>
    <row r="157" spans="1:7" ht="13.5" x14ac:dyDescent="0.25">
      <c r="A157" s="12"/>
      <c r="B157" s="53" t="s">
        <v>43</v>
      </c>
      <c r="C157" s="53" t="s">
        <v>237</v>
      </c>
      <c r="D157" s="12" t="s">
        <v>238</v>
      </c>
      <c r="E157" s="54">
        <f>G157/F157</f>
        <v>11958.8</v>
      </c>
      <c r="F157" s="63">
        <v>4.5</v>
      </c>
      <c r="G157" s="39">
        <v>53814.6</v>
      </c>
    </row>
    <row r="158" spans="1:7" ht="13.5" x14ac:dyDescent="0.25">
      <c r="A158" s="41" t="s">
        <v>239</v>
      </c>
      <c r="B158" s="48"/>
      <c r="C158" s="48"/>
      <c r="D158" s="48"/>
      <c r="E158" s="48"/>
      <c r="F158" s="61"/>
      <c r="G158" s="48"/>
    </row>
    <row r="159" spans="1:7" ht="13.5" x14ac:dyDescent="0.25">
      <c r="A159" s="12"/>
      <c r="B159" s="12" t="s">
        <v>43</v>
      </c>
      <c r="C159" s="12" t="s">
        <v>240</v>
      </c>
      <c r="D159" s="12" t="s">
        <v>241</v>
      </c>
      <c r="E159" s="49">
        <v>3622.2</v>
      </c>
      <c r="F159" s="62">
        <v>4.5</v>
      </c>
      <c r="G159" s="14">
        <v>16299.9</v>
      </c>
    </row>
    <row r="160" spans="1:7" ht="13.5" x14ac:dyDescent="0.25">
      <c r="A160" s="41" t="s">
        <v>242</v>
      </c>
      <c r="B160" s="48"/>
      <c r="C160" s="48"/>
      <c r="D160" s="48"/>
      <c r="E160" s="48"/>
      <c r="F160" s="61"/>
      <c r="G160" s="48"/>
    </row>
    <row r="161" spans="1:7" ht="13.5" x14ac:dyDescent="0.25">
      <c r="A161" s="12"/>
      <c r="B161" s="12" t="s">
        <v>12</v>
      </c>
      <c r="C161" s="12" t="s">
        <v>243</v>
      </c>
      <c r="D161" s="12" t="s">
        <v>244</v>
      </c>
      <c r="E161" s="39">
        <f>G161/F161</f>
        <v>2510.8444444444444</v>
      </c>
      <c r="F161" s="63">
        <v>4.5</v>
      </c>
      <c r="G161" s="40">
        <v>11298.8</v>
      </c>
    </row>
    <row r="162" spans="1:7" ht="13.5" x14ac:dyDescent="0.25">
      <c r="A162" s="41" t="s">
        <v>245</v>
      </c>
      <c r="B162" s="48"/>
      <c r="C162" s="48"/>
      <c r="D162" s="48"/>
      <c r="E162" s="48"/>
      <c r="F162" s="61"/>
      <c r="G162" s="48"/>
    </row>
    <row r="163" spans="1:7" ht="13.5" x14ac:dyDescent="0.25">
      <c r="A163" s="12"/>
      <c r="B163" s="12" t="s">
        <v>43</v>
      </c>
      <c r="C163" s="12" t="s">
        <v>246</v>
      </c>
      <c r="D163" s="12" t="s">
        <v>247</v>
      </c>
      <c r="E163" s="39">
        <f>G163/F163</f>
        <v>3249.5</v>
      </c>
      <c r="F163" s="63">
        <v>4.5</v>
      </c>
      <c r="G163" s="40">
        <v>14622.75</v>
      </c>
    </row>
    <row r="164" spans="1:7" ht="15" x14ac:dyDescent="0.25">
      <c r="A164" s="59" t="s">
        <v>248</v>
      </c>
      <c r="B164"/>
      <c r="C164"/>
      <c r="E164"/>
      <c r="F164" s="66"/>
      <c r="G164"/>
    </row>
    <row r="165" spans="1:7" ht="15" x14ac:dyDescent="0.25">
      <c r="A165" s="10"/>
      <c r="B165" s="56" t="s">
        <v>12</v>
      </c>
      <c r="C165" s="56" t="s">
        <v>249</v>
      </c>
      <c r="D165" s="56" t="s">
        <v>250</v>
      </c>
      <c r="E165" s="10">
        <v>5544.2</v>
      </c>
      <c r="F165" s="67">
        <v>4.5</v>
      </c>
      <c r="G165" s="10">
        <v>24948.9</v>
      </c>
    </row>
    <row r="166" spans="1:7" ht="15" x14ac:dyDescent="0.25">
      <c r="A166" s="10"/>
      <c r="B166" s="56" t="s">
        <v>12</v>
      </c>
      <c r="C166" s="56" t="s">
        <v>251</v>
      </c>
      <c r="D166" s="56" t="s">
        <v>252</v>
      </c>
      <c r="E166" s="10">
        <v>7696.8</v>
      </c>
      <c r="F166" s="67">
        <v>4.5</v>
      </c>
      <c r="G166" s="10">
        <v>34635.599999999999</v>
      </c>
    </row>
    <row r="167" spans="1:7" ht="15" x14ac:dyDescent="0.25">
      <c r="A167" s="10"/>
      <c r="B167" s="56" t="s">
        <v>12</v>
      </c>
      <c r="C167" s="56" t="s">
        <v>253</v>
      </c>
      <c r="D167" s="56" t="s">
        <v>254</v>
      </c>
      <c r="E167" s="10">
        <v>920.4</v>
      </c>
      <c r="F167" s="67">
        <v>4.5</v>
      </c>
      <c r="G167" s="10">
        <v>4141.8</v>
      </c>
    </row>
    <row r="168" spans="1:7" ht="15" x14ac:dyDescent="0.25">
      <c r="A168" s="10"/>
      <c r="B168" s="56" t="s">
        <v>12</v>
      </c>
      <c r="C168" s="56" t="s">
        <v>255</v>
      </c>
      <c r="D168" s="56" t="s">
        <v>256</v>
      </c>
      <c r="E168" s="10">
        <v>7530.72</v>
      </c>
      <c r="F168" s="67">
        <v>4.5</v>
      </c>
      <c r="G168" s="10">
        <v>33888.239999999998</v>
      </c>
    </row>
    <row r="169" spans="1:7" ht="15" x14ac:dyDescent="0.25">
      <c r="A169" s="10"/>
      <c r="B169" s="56" t="s">
        <v>12</v>
      </c>
      <c r="C169" s="56" t="s">
        <v>257</v>
      </c>
      <c r="D169" s="56" t="s">
        <v>258</v>
      </c>
      <c r="E169" s="10">
        <v>3847.2</v>
      </c>
      <c r="F169" s="67">
        <v>4.5</v>
      </c>
      <c r="G169" s="10">
        <v>17312.400000000001</v>
      </c>
    </row>
    <row r="170" spans="1:7" ht="15" x14ac:dyDescent="0.25">
      <c r="A170" s="10"/>
      <c r="B170" s="56" t="s">
        <v>12</v>
      </c>
      <c r="C170" s="56" t="s">
        <v>259</v>
      </c>
      <c r="D170" s="56" t="s">
        <v>260</v>
      </c>
      <c r="E170" s="10">
        <v>1382.4</v>
      </c>
      <c r="F170" s="67">
        <v>4.5</v>
      </c>
      <c r="G170" s="10">
        <v>6220.8</v>
      </c>
    </row>
    <row r="171" spans="1:7" ht="15" x14ac:dyDescent="0.25">
      <c r="A171" s="10"/>
      <c r="B171" s="56" t="s">
        <v>12</v>
      </c>
      <c r="C171" s="56" t="s">
        <v>261</v>
      </c>
      <c r="D171" s="56" t="s">
        <v>262</v>
      </c>
      <c r="E171" s="10">
        <v>1988</v>
      </c>
      <c r="F171" s="67">
        <v>4.5</v>
      </c>
      <c r="G171" s="10">
        <v>8946</v>
      </c>
    </row>
    <row r="172" spans="1:7" ht="15" x14ac:dyDescent="0.25">
      <c r="A172" s="10"/>
      <c r="B172" s="56" t="s">
        <v>12</v>
      </c>
      <c r="C172" s="56" t="s">
        <v>263</v>
      </c>
      <c r="D172" s="56" t="s">
        <v>264</v>
      </c>
      <c r="E172" s="10">
        <v>3942</v>
      </c>
      <c r="F172" s="67">
        <v>4.5</v>
      </c>
      <c r="G172" s="10">
        <v>17739</v>
      </c>
    </row>
    <row r="173" spans="1:7" ht="15" x14ac:dyDescent="0.25">
      <c r="A173" s="10"/>
      <c r="B173" s="56" t="s">
        <v>12</v>
      </c>
      <c r="C173" s="56" t="s">
        <v>265</v>
      </c>
      <c r="D173" s="56" t="s">
        <v>266</v>
      </c>
      <c r="E173" s="10">
        <v>4582</v>
      </c>
      <c r="F173" s="67">
        <v>4.5</v>
      </c>
      <c r="G173" s="10">
        <v>20619</v>
      </c>
    </row>
    <row r="174" spans="1:7" ht="15" x14ac:dyDescent="0.25">
      <c r="A174" s="10"/>
      <c r="B174" s="56" t="s">
        <v>12</v>
      </c>
      <c r="C174" s="56" t="s">
        <v>267</v>
      </c>
      <c r="D174" s="56" t="s">
        <v>268</v>
      </c>
      <c r="E174" s="10">
        <v>1887.2</v>
      </c>
      <c r="F174" s="67">
        <v>4.5</v>
      </c>
      <c r="G174" s="10">
        <v>8492.4</v>
      </c>
    </row>
    <row r="175" spans="1:7" ht="15" x14ac:dyDescent="0.25">
      <c r="A175" s="10"/>
      <c r="B175" s="56" t="s">
        <v>12</v>
      </c>
      <c r="C175" s="56" t="s">
        <v>269</v>
      </c>
      <c r="D175" s="56" t="s">
        <v>270</v>
      </c>
      <c r="E175" s="10">
        <v>1507.6</v>
      </c>
      <c r="F175" s="67">
        <v>4.5</v>
      </c>
      <c r="G175" s="10">
        <v>6784.2</v>
      </c>
    </row>
    <row r="176" spans="1:7" ht="15" x14ac:dyDescent="0.25">
      <c r="A176" s="10"/>
      <c r="B176" s="56" t="s">
        <v>12</v>
      </c>
      <c r="C176" s="56" t="s">
        <v>271</v>
      </c>
      <c r="D176" s="56" t="s">
        <v>272</v>
      </c>
      <c r="E176" s="10">
        <v>6061.5</v>
      </c>
      <c r="F176" s="67">
        <v>4.5</v>
      </c>
      <c r="G176" s="10">
        <v>27276.75</v>
      </c>
    </row>
    <row r="177" spans="1:7" ht="15" x14ac:dyDescent="0.25">
      <c r="A177" s="10"/>
      <c r="B177" s="56" t="s">
        <v>12</v>
      </c>
      <c r="C177" s="56" t="s">
        <v>273</v>
      </c>
      <c r="D177" s="56" t="s">
        <v>274</v>
      </c>
      <c r="E177" s="10">
        <v>3180.48</v>
      </c>
      <c r="F177" s="67">
        <v>4.5</v>
      </c>
      <c r="G177" s="10">
        <v>14312.16</v>
      </c>
    </row>
    <row r="178" spans="1:7" ht="15" x14ac:dyDescent="0.25">
      <c r="A178" s="10"/>
      <c r="B178" s="56" t="s">
        <v>12</v>
      </c>
      <c r="C178" s="56" t="s">
        <v>275</v>
      </c>
      <c r="D178" s="56" t="s">
        <v>276</v>
      </c>
      <c r="E178" s="10">
        <v>4202.3999999999996</v>
      </c>
      <c r="F178" s="67">
        <v>4.5</v>
      </c>
      <c r="G178" s="10">
        <v>18910.8</v>
      </c>
    </row>
    <row r="179" spans="1:7" ht="15" x14ac:dyDescent="0.25">
      <c r="A179" s="10"/>
      <c r="B179" s="56" t="s">
        <v>12</v>
      </c>
      <c r="C179" s="56" t="s">
        <v>277</v>
      </c>
      <c r="D179" s="56" t="s">
        <v>278</v>
      </c>
      <c r="E179" s="10">
        <v>1060.2</v>
      </c>
      <c r="F179" s="67">
        <v>4.5</v>
      </c>
      <c r="G179" s="10">
        <v>4770.8999999999996</v>
      </c>
    </row>
    <row r="180" spans="1:7" ht="15" x14ac:dyDescent="0.25">
      <c r="A180" s="10"/>
      <c r="B180" s="56" t="s">
        <v>12</v>
      </c>
      <c r="C180" s="56" t="s">
        <v>279</v>
      </c>
      <c r="D180" s="56" t="s">
        <v>280</v>
      </c>
      <c r="E180" s="10">
        <v>1255.2</v>
      </c>
      <c r="F180" s="67">
        <v>4.5</v>
      </c>
      <c r="G180" s="10">
        <v>5648.4</v>
      </c>
    </row>
    <row r="181" spans="1:7" ht="15" x14ac:dyDescent="0.25">
      <c r="A181" s="10"/>
      <c r="B181" s="56" t="s">
        <v>12</v>
      </c>
      <c r="C181" s="56" t="s">
        <v>281</v>
      </c>
      <c r="D181" s="56" t="s">
        <v>282</v>
      </c>
      <c r="E181" s="10">
        <v>388.8</v>
      </c>
      <c r="F181" s="67">
        <v>4.5</v>
      </c>
      <c r="G181" s="10">
        <v>1749.6</v>
      </c>
    </row>
    <row r="182" spans="1:7" ht="15" x14ac:dyDescent="0.25">
      <c r="A182" s="10"/>
      <c r="B182" s="56" t="s">
        <v>12</v>
      </c>
      <c r="C182" s="56" t="s">
        <v>283</v>
      </c>
      <c r="D182" s="56" t="s">
        <v>284</v>
      </c>
      <c r="E182" s="10">
        <v>1169.28</v>
      </c>
      <c r="F182" s="67">
        <v>4.5</v>
      </c>
      <c r="G182" s="10">
        <v>5261.76</v>
      </c>
    </row>
    <row r="183" spans="1:7" ht="15" x14ac:dyDescent="0.25">
      <c r="A183" s="10"/>
      <c r="B183" s="56" t="s">
        <v>12</v>
      </c>
      <c r="C183" s="56" t="s">
        <v>285</v>
      </c>
      <c r="D183" s="56" t="s">
        <v>286</v>
      </c>
      <c r="E183" s="10">
        <v>4047.84</v>
      </c>
      <c r="F183" s="67">
        <v>4.5</v>
      </c>
      <c r="G183" s="10">
        <v>18215.28</v>
      </c>
    </row>
    <row r="184" spans="1:7" ht="15" x14ac:dyDescent="0.25">
      <c r="A184" s="10"/>
      <c r="B184" s="56" t="s">
        <v>12</v>
      </c>
      <c r="C184" s="56" t="s">
        <v>287</v>
      </c>
      <c r="D184" s="56" t="s">
        <v>288</v>
      </c>
      <c r="E184" s="10">
        <v>1602</v>
      </c>
      <c r="F184" s="67">
        <v>4.5</v>
      </c>
      <c r="G184" s="10">
        <v>7209</v>
      </c>
    </row>
    <row r="185" spans="1:7" ht="15" x14ac:dyDescent="0.25">
      <c r="A185" s="10"/>
      <c r="B185" s="56" t="s">
        <v>12</v>
      </c>
      <c r="C185" s="56" t="s">
        <v>289</v>
      </c>
      <c r="D185" s="56" t="s">
        <v>290</v>
      </c>
      <c r="E185" s="10">
        <v>622.79999999999995</v>
      </c>
      <c r="F185" s="67">
        <v>4.5</v>
      </c>
      <c r="G185" s="10">
        <v>2802.6</v>
      </c>
    </row>
    <row r="186" spans="1:7" ht="15" x14ac:dyDescent="0.25">
      <c r="A186" s="10"/>
      <c r="B186" s="56" t="s">
        <v>12</v>
      </c>
      <c r="C186" s="56" t="s">
        <v>291</v>
      </c>
      <c r="D186" s="56" t="s">
        <v>292</v>
      </c>
      <c r="E186" s="10">
        <v>6188.16</v>
      </c>
      <c r="F186" s="67">
        <v>4.5</v>
      </c>
      <c r="G186" s="10">
        <v>27846.720000000001</v>
      </c>
    </row>
    <row r="187" spans="1:7" ht="15" x14ac:dyDescent="0.25">
      <c r="A187" s="10"/>
      <c r="B187" s="56" t="s">
        <v>12</v>
      </c>
      <c r="C187" s="56" t="s">
        <v>293</v>
      </c>
      <c r="D187" s="56" t="s">
        <v>294</v>
      </c>
      <c r="E187" s="10">
        <v>3012.8</v>
      </c>
      <c r="F187" s="67">
        <v>4.5</v>
      </c>
      <c r="G187" s="10">
        <v>13557.6</v>
      </c>
    </row>
    <row r="188" spans="1:7" ht="15" x14ac:dyDescent="0.25">
      <c r="A188" s="10"/>
      <c r="B188" s="56" t="s">
        <v>12</v>
      </c>
      <c r="C188" s="56" t="s">
        <v>295</v>
      </c>
      <c r="D188" s="56" t="s">
        <v>296</v>
      </c>
      <c r="E188" s="10">
        <v>1157.28</v>
      </c>
      <c r="F188" s="67">
        <v>4.5</v>
      </c>
      <c r="G188" s="10">
        <v>5207.76</v>
      </c>
    </row>
    <row r="189" spans="1:7" ht="15" x14ac:dyDescent="0.25">
      <c r="A189" s="10"/>
      <c r="B189" s="56" t="s">
        <v>12</v>
      </c>
      <c r="C189" s="56" t="s">
        <v>297</v>
      </c>
      <c r="D189" s="56" t="s">
        <v>298</v>
      </c>
      <c r="E189" s="10">
        <v>1691.04</v>
      </c>
      <c r="F189" s="67">
        <v>4.5</v>
      </c>
      <c r="G189" s="10">
        <v>7609.68</v>
      </c>
    </row>
    <row r="190" spans="1:7" ht="15" x14ac:dyDescent="0.25">
      <c r="A190" s="10"/>
      <c r="B190" s="56" t="s">
        <v>12</v>
      </c>
      <c r="C190" s="56" t="s">
        <v>299</v>
      </c>
      <c r="D190" s="56" t="s">
        <v>300</v>
      </c>
      <c r="E190" s="10">
        <v>957.6</v>
      </c>
      <c r="F190" s="67">
        <v>4.5</v>
      </c>
      <c r="G190" s="10">
        <v>4309.2</v>
      </c>
    </row>
    <row r="191" spans="1:7" ht="15" x14ac:dyDescent="0.25">
      <c r="A191" s="57" t="s">
        <v>301</v>
      </c>
      <c r="B191"/>
      <c r="C191"/>
      <c r="E191"/>
      <c r="F191" s="66"/>
      <c r="G191"/>
    </row>
    <row r="192" spans="1:7" ht="15" x14ac:dyDescent="0.25">
      <c r="A192" s="10"/>
      <c r="B192" s="56" t="s">
        <v>43</v>
      </c>
      <c r="C192" s="56" t="s">
        <v>302</v>
      </c>
      <c r="D192" s="56" t="s">
        <v>303</v>
      </c>
      <c r="E192" s="10">
        <v>4058.88</v>
      </c>
      <c r="F192" s="67">
        <v>4.5</v>
      </c>
      <c r="G192" s="10">
        <v>18264.96</v>
      </c>
    </row>
    <row r="193" spans="1:7" ht="15" x14ac:dyDescent="0.25">
      <c r="A193" s="10"/>
      <c r="B193" s="56" t="s">
        <v>43</v>
      </c>
      <c r="C193" s="56" t="s">
        <v>304</v>
      </c>
      <c r="D193" s="56" t="s">
        <v>305</v>
      </c>
      <c r="E193" s="10">
        <v>998</v>
      </c>
      <c r="F193" s="67">
        <v>4.5</v>
      </c>
      <c r="G193" s="10">
        <v>4491</v>
      </c>
    </row>
    <row r="194" spans="1:7" ht="15" x14ac:dyDescent="0.25">
      <c r="A194" s="10"/>
      <c r="B194" s="56" t="s">
        <v>43</v>
      </c>
      <c r="C194" s="56" t="s">
        <v>306</v>
      </c>
      <c r="D194" s="56" t="s">
        <v>307</v>
      </c>
      <c r="E194" s="10">
        <v>4008</v>
      </c>
      <c r="F194" s="67">
        <v>4.5</v>
      </c>
      <c r="G194" s="10">
        <v>18036</v>
      </c>
    </row>
    <row r="195" spans="1:7" ht="15" x14ac:dyDescent="0.25">
      <c r="A195" s="57" t="s">
        <v>308</v>
      </c>
      <c r="B195"/>
      <c r="C195"/>
      <c r="E195"/>
      <c r="F195" s="66"/>
      <c r="G195"/>
    </row>
    <row r="196" spans="1:7" ht="15" x14ac:dyDescent="0.25">
      <c r="A196" s="10"/>
      <c r="B196" s="56" t="s">
        <v>43</v>
      </c>
      <c r="C196" s="56" t="s">
        <v>309</v>
      </c>
      <c r="D196" s="56" t="s">
        <v>310</v>
      </c>
      <c r="E196" s="10">
        <v>12782.88</v>
      </c>
      <c r="F196" s="67">
        <v>4.5</v>
      </c>
      <c r="G196" s="10">
        <v>57522.96</v>
      </c>
    </row>
    <row r="197" spans="1:7" ht="15" x14ac:dyDescent="0.25">
      <c r="A197" s="10"/>
      <c r="B197" s="56" t="s">
        <v>48</v>
      </c>
      <c r="C197" s="56" t="s">
        <v>309</v>
      </c>
      <c r="D197" s="56" t="s">
        <v>310</v>
      </c>
      <c r="E197" s="10">
        <v>640</v>
      </c>
      <c r="F197" s="67">
        <v>4.5</v>
      </c>
      <c r="G197" s="10">
        <v>2880</v>
      </c>
    </row>
    <row r="198" spans="1:7" ht="15" x14ac:dyDescent="0.25">
      <c r="A198" s="57" t="s">
        <v>311</v>
      </c>
      <c r="B198"/>
      <c r="C198"/>
      <c r="E198"/>
      <c r="F198" s="66"/>
      <c r="G198"/>
    </row>
    <row r="199" spans="1:7" ht="15" x14ac:dyDescent="0.25">
      <c r="A199" s="10"/>
      <c r="B199" s="56" t="s">
        <v>43</v>
      </c>
      <c r="C199" s="56" t="s">
        <v>312</v>
      </c>
      <c r="D199" s="56" t="s">
        <v>313</v>
      </c>
      <c r="E199" s="10">
        <v>8554.6</v>
      </c>
      <c r="F199" s="67">
        <v>4.5</v>
      </c>
      <c r="G199" s="10">
        <v>38495.699999999997</v>
      </c>
    </row>
    <row r="200" spans="1:7" ht="15" x14ac:dyDescent="0.25">
      <c r="A200" s="10"/>
      <c r="B200" s="56" t="s">
        <v>48</v>
      </c>
      <c r="C200" s="56" t="s">
        <v>312</v>
      </c>
      <c r="D200" s="56" t="s">
        <v>313</v>
      </c>
      <c r="E200" s="10">
        <v>1890</v>
      </c>
      <c r="F200" s="67">
        <v>4.5</v>
      </c>
      <c r="G200" s="10">
        <v>8505</v>
      </c>
    </row>
    <row r="201" spans="1:7" ht="15" x14ac:dyDescent="0.25">
      <c r="A201" s="10"/>
      <c r="B201" s="56" t="s">
        <v>43</v>
      </c>
      <c r="C201" s="56" t="s">
        <v>314</v>
      </c>
      <c r="D201" s="56" t="s">
        <v>315</v>
      </c>
      <c r="E201" s="10">
        <v>1799.6</v>
      </c>
      <c r="F201" s="67">
        <v>4.5</v>
      </c>
      <c r="G201" s="10">
        <v>8098.2</v>
      </c>
    </row>
    <row r="202" spans="1:7" ht="15" x14ac:dyDescent="0.25">
      <c r="A202" s="10"/>
      <c r="B202" s="56" t="s">
        <v>48</v>
      </c>
      <c r="C202" s="56" t="s">
        <v>314</v>
      </c>
      <c r="D202" s="56" t="s">
        <v>315</v>
      </c>
      <c r="E202" s="10">
        <v>1890</v>
      </c>
      <c r="F202" s="67">
        <v>4.5</v>
      </c>
      <c r="G202" s="10">
        <v>8505</v>
      </c>
    </row>
    <row r="203" spans="1:7" ht="15" x14ac:dyDescent="0.25">
      <c r="A203" s="57" t="s">
        <v>316</v>
      </c>
      <c r="B203"/>
      <c r="C203"/>
      <c r="E203"/>
      <c r="F203" s="66"/>
      <c r="G203"/>
    </row>
    <row r="204" spans="1:7" ht="15" x14ac:dyDescent="0.25">
      <c r="A204" s="10"/>
      <c r="B204" s="56" t="s">
        <v>12</v>
      </c>
      <c r="C204" s="56" t="s">
        <v>317</v>
      </c>
      <c r="D204" s="56" t="s">
        <v>318</v>
      </c>
      <c r="E204" s="10">
        <v>4915.8</v>
      </c>
      <c r="F204" s="67">
        <v>4.5</v>
      </c>
      <c r="G204" s="10">
        <v>22121.1</v>
      </c>
    </row>
    <row r="205" spans="1:7" ht="15" x14ac:dyDescent="0.25">
      <c r="A205" s="10"/>
      <c r="B205" s="56" t="s">
        <v>71</v>
      </c>
      <c r="C205" s="56" t="s">
        <v>317</v>
      </c>
      <c r="D205" s="56" t="s">
        <v>318</v>
      </c>
      <c r="E205" s="10">
        <v>260</v>
      </c>
      <c r="F205" s="67">
        <v>4.5</v>
      </c>
      <c r="G205" s="10">
        <v>1170</v>
      </c>
    </row>
    <row r="206" spans="1:7" ht="15" x14ac:dyDescent="0.25">
      <c r="A206" s="10"/>
      <c r="B206" s="56" t="s">
        <v>12</v>
      </c>
      <c r="C206" s="56" t="s">
        <v>319</v>
      </c>
      <c r="D206" s="56" t="s">
        <v>320</v>
      </c>
      <c r="E206" s="10">
        <v>4441.75</v>
      </c>
      <c r="F206" s="67">
        <v>4.5</v>
      </c>
      <c r="G206" s="10">
        <v>19987.88</v>
      </c>
    </row>
    <row r="207" spans="1:7" ht="15" x14ac:dyDescent="0.25">
      <c r="A207" s="10"/>
      <c r="B207" s="56" t="s">
        <v>12</v>
      </c>
      <c r="C207" s="56" t="s">
        <v>321</v>
      </c>
      <c r="D207" s="56" t="s">
        <v>322</v>
      </c>
      <c r="E207" s="10">
        <v>3198.6</v>
      </c>
      <c r="F207" s="67">
        <v>4.5</v>
      </c>
      <c r="G207" s="10">
        <v>14393.7</v>
      </c>
    </row>
    <row r="208" spans="1:7" ht="15" x14ac:dyDescent="0.25">
      <c r="A208" s="10"/>
      <c r="B208" s="56" t="s">
        <v>12</v>
      </c>
      <c r="C208" s="56" t="s">
        <v>323</v>
      </c>
      <c r="D208" s="56" t="s">
        <v>324</v>
      </c>
      <c r="E208" s="10">
        <v>1031.5</v>
      </c>
      <c r="F208" s="67">
        <v>4.5</v>
      </c>
      <c r="G208" s="10">
        <v>4641.75</v>
      </c>
    </row>
    <row r="209" spans="1:7" ht="15" x14ac:dyDescent="0.25">
      <c r="A209" s="10"/>
      <c r="B209" s="56" t="s">
        <v>12</v>
      </c>
      <c r="C209" s="56" t="s">
        <v>325</v>
      </c>
      <c r="D209" s="56" t="s">
        <v>326</v>
      </c>
      <c r="E209" s="10">
        <v>1881.2</v>
      </c>
      <c r="F209" s="67">
        <v>4.5</v>
      </c>
      <c r="G209" s="10">
        <v>8465.4</v>
      </c>
    </row>
    <row r="210" spans="1:7" ht="15" x14ac:dyDescent="0.25">
      <c r="A210" s="10"/>
      <c r="B210" s="56" t="s">
        <v>12</v>
      </c>
      <c r="C210" s="56" t="s">
        <v>327</v>
      </c>
      <c r="D210" s="56" t="s">
        <v>328</v>
      </c>
      <c r="E210" s="10">
        <v>2799.2</v>
      </c>
      <c r="F210" s="67">
        <v>4.5</v>
      </c>
      <c r="G210" s="10">
        <v>12596.4</v>
      </c>
    </row>
    <row r="211" spans="1:7" ht="15" x14ac:dyDescent="0.25">
      <c r="A211" s="10"/>
      <c r="B211" s="56" t="s">
        <v>12</v>
      </c>
      <c r="C211" s="56" t="s">
        <v>329</v>
      </c>
      <c r="D211" s="56" t="s">
        <v>330</v>
      </c>
      <c r="E211" s="10">
        <v>622</v>
      </c>
      <c r="F211" s="67">
        <v>4.5</v>
      </c>
      <c r="G211" s="10">
        <v>2799</v>
      </c>
    </row>
    <row r="212" spans="1:7" ht="15" x14ac:dyDescent="0.25">
      <c r="A212" s="10"/>
      <c r="B212" s="56" t="s">
        <v>12</v>
      </c>
      <c r="C212" s="56" t="s">
        <v>331</v>
      </c>
      <c r="D212" s="56" t="s">
        <v>332</v>
      </c>
      <c r="E212" s="10">
        <v>1338.8</v>
      </c>
      <c r="F212" s="67">
        <v>4.5</v>
      </c>
      <c r="G212" s="10">
        <v>6024.6</v>
      </c>
    </row>
    <row r="213" spans="1:7" ht="15" x14ac:dyDescent="0.25">
      <c r="A213" s="10"/>
      <c r="B213" s="56" t="s">
        <v>71</v>
      </c>
      <c r="C213" s="56" t="s">
        <v>331</v>
      </c>
      <c r="D213" s="56" t="s">
        <v>332</v>
      </c>
      <c r="E213" s="10">
        <v>740</v>
      </c>
      <c r="F213" s="67">
        <v>4.5</v>
      </c>
      <c r="G213" s="10">
        <v>3330</v>
      </c>
    </row>
    <row r="214" spans="1:7" ht="15" x14ac:dyDescent="0.25">
      <c r="A214" s="10"/>
      <c r="B214" s="56" t="s">
        <v>12</v>
      </c>
      <c r="C214" s="56" t="s">
        <v>333</v>
      </c>
      <c r="D214" s="56" t="s">
        <v>334</v>
      </c>
      <c r="E214" s="10">
        <v>2931.5</v>
      </c>
      <c r="F214" s="67">
        <v>4.5</v>
      </c>
      <c r="G214" s="10">
        <v>13191.75</v>
      </c>
    </row>
    <row r="215" spans="1:7" ht="15" x14ac:dyDescent="0.25">
      <c r="A215" s="55" t="s">
        <v>335</v>
      </c>
      <c r="B215" s="58"/>
      <c r="C215"/>
      <c r="E215"/>
      <c r="F215" s="66"/>
      <c r="G215"/>
    </row>
    <row r="216" spans="1:7" ht="15" x14ac:dyDescent="0.25">
      <c r="A216" s="10"/>
      <c r="B216" s="56" t="s">
        <v>43</v>
      </c>
      <c r="C216" s="56" t="s">
        <v>336</v>
      </c>
      <c r="D216" s="56" t="s">
        <v>337</v>
      </c>
      <c r="E216" s="10">
        <v>2401.5</v>
      </c>
      <c r="F216" s="67">
        <v>4.5</v>
      </c>
      <c r="G216" s="10">
        <v>10806.75</v>
      </c>
    </row>
    <row r="217" spans="1:7" ht="15" x14ac:dyDescent="0.25">
      <c r="A217" s="10"/>
      <c r="B217" s="56" t="s">
        <v>48</v>
      </c>
      <c r="C217" s="56" t="s">
        <v>336</v>
      </c>
      <c r="D217" s="56" t="s">
        <v>337</v>
      </c>
      <c r="E217" s="10">
        <v>1890</v>
      </c>
      <c r="F217" s="67">
        <v>4.5</v>
      </c>
      <c r="G217" s="10">
        <v>8505</v>
      </c>
    </row>
    <row r="218" spans="1:7" ht="15" x14ac:dyDescent="0.25">
      <c r="A218" s="10"/>
      <c r="B218" s="56" t="s">
        <v>43</v>
      </c>
      <c r="C218" s="56" t="s">
        <v>338</v>
      </c>
      <c r="D218" s="56" t="s">
        <v>339</v>
      </c>
      <c r="E218" s="10">
        <v>1833.12</v>
      </c>
      <c r="F218" s="67">
        <v>4.5</v>
      </c>
      <c r="G218" s="10">
        <v>8249.0400000000009</v>
      </c>
    </row>
    <row r="219" spans="1:7" ht="15" x14ac:dyDescent="0.25">
      <c r="A219" s="10"/>
      <c r="B219" s="56" t="s">
        <v>43</v>
      </c>
      <c r="C219" s="56" t="s">
        <v>340</v>
      </c>
      <c r="D219" s="56" t="s">
        <v>341</v>
      </c>
      <c r="E219" s="10">
        <v>11004</v>
      </c>
      <c r="F219" s="67">
        <v>4.5</v>
      </c>
      <c r="G219" s="10">
        <v>49518</v>
      </c>
    </row>
    <row r="220" spans="1:7" ht="15" x14ac:dyDescent="0.25">
      <c r="A220" s="10"/>
      <c r="B220" s="56" t="s">
        <v>48</v>
      </c>
      <c r="C220" s="56" t="s">
        <v>340</v>
      </c>
      <c r="D220" s="56" t="s">
        <v>341</v>
      </c>
      <c r="E220" s="10">
        <v>1890</v>
      </c>
      <c r="F220" s="67">
        <v>4.5</v>
      </c>
      <c r="G220" s="10">
        <v>8505</v>
      </c>
    </row>
    <row r="221" spans="1:7" ht="15" x14ac:dyDescent="0.25">
      <c r="A221" s="10"/>
      <c r="B221" s="56" t="s">
        <v>43</v>
      </c>
      <c r="C221" s="56" t="s">
        <v>342</v>
      </c>
      <c r="D221" s="56" t="s">
        <v>343</v>
      </c>
      <c r="E221" s="10">
        <v>1243.5999999999999</v>
      </c>
      <c r="F221" s="67">
        <v>4.5</v>
      </c>
      <c r="G221" s="10">
        <v>5596.2</v>
      </c>
    </row>
    <row r="222" spans="1:7" ht="15" x14ac:dyDescent="0.25">
      <c r="A222" s="10"/>
      <c r="B222" s="56" t="s">
        <v>43</v>
      </c>
      <c r="C222" s="56" t="s">
        <v>344</v>
      </c>
      <c r="D222" s="56" t="s">
        <v>345</v>
      </c>
      <c r="E222" s="10">
        <v>1803.5</v>
      </c>
      <c r="F222" s="67">
        <v>4.5</v>
      </c>
      <c r="G222" s="10">
        <v>8115.75</v>
      </c>
    </row>
    <row r="223" spans="1:7" ht="15" x14ac:dyDescent="0.25">
      <c r="A223" s="10"/>
      <c r="B223" s="56" t="s">
        <v>48</v>
      </c>
      <c r="C223" s="56" t="s">
        <v>344</v>
      </c>
      <c r="D223" s="56" t="s">
        <v>345</v>
      </c>
      <c r="E223" s="10">
        <v>1710</v>
      </c>
      <c r="F223" s="67">
        <v>4.5</v>
      </c>
      <c r="G223" s="10">
        <v>7695</v>
      </c>
    </row>
    <row r="224" spans="1:7" ht="15" x14ac:dyDescent="0.25">
      <c r="A224" s="57" t="s">
        <v>346</v>
      </c>
      <c r="B224"/>
      <c r="C224"/>
      <c r="E224"/>
      <c r="F224" s="66"/>
      <c r="G224"/>
    </row>
    <row r="225" spans="1:7" ht="15" x14ac:dyDescent="0.25">
      <c r="A225" s="10"/>
      <c r="B225" s="56" t="s">
        <v>12</v>
      </c>
      <c r="C225" s="56" t="s">
        <v>347</v>
      </c>
      <c r="D225" s="56" t="s">
        <v>348</v>
      </c>
      <c r="E225" s="10">
        <v>194.4</v>
      </c>
      <c r="F225" s="67">
        <v>4.5</v>
      </c>
      <c r="G225" s="10">
        <v>874.8</v>
      </c>
    </row>
    <row r="226" spans="1:7" ht="15" x14ac:dyDescent="0.25">
      <c r="A226" s="10"/>
      <c r="B226" s="56" t="s">
        <v>12</v>
      </c>
      <c r="C226" s="56" t="s">
        <v>349</v>
      </c>
      <c r="D226" s="56" t="s">
        <v>350</v>
      </c>
      <c r="E226" s="10">
        <v>307.8</v>
      </c>
      <c r="F226" s="67">
        <v>4.5</v>
      </c>
      <c r="G226" s="10">
        <v>1385.1</v>
      </c>
    </row>
    <row r="227" spans="1:7" ht="15" x14ac:dyDescent="0.25">
      <c r="A227" s="57" t="s">
        <v>351</v>
      </c>
      <c r="B227"/>
      <c r="C227"/>
      <c r="E227"/>
      <c r="F227" s="66"/>
      <c r="G227"/>
    </row>
    <row r="228" spans="1:7" ht="15" x14ac:dyDescent="0.25">
      <c r="A228" s="10"/>
      <c r="B228" s="56" t="s">
        <v>12</v>
      </c>
      <c r="C228" s="56" t="s">
        <v>352</v>
      </c>
      <c r="D228" s="56" t="s">
        <v>353</v>
      </c>
      <c r="E228" s="10">
        <v>320</v>
      </c>
      <c r="F228" s="67">
        <v>4.5</v>
      </c>
      <c r="G228" s="10">
        <v>1440</v>
      </c>
    </row>
    <row r="229" spans="1:7" ht="15" x14ac:dyDescent="0.25">
      <c r="A229" s="10"/>
      <c r="B229" s="56" t="s">
        <v>12</v>
      </c>
      <c r="C229" s="56" t="s">
        <v>354</v>
      </c>
      <c r="D229" s="56" t="s">
        <v>355</v>
      </c>
      <c r="E229" s="10">
        <v>930.72</v>
      </c>
      <c r="F229" s="67">
        <v>4.5</v>
      </c>
      <c r="G229" s="10">
        <v>4188.24</v>
      </c>
    </row>
    <row r="230" spans="1:7" ht="15" x14ac:dyDescent="0.25">
      <c r="A230" s="10"/>
      <c r="B230" s="56" t="s">
        <v>12</v>
      </c>
      <c r="C230" s="56" t="s">
        <v>356</v>
      </c>
      <c r="D230" s="56" t="s">
        <v>357</v>
      </c>
      <c r="E230" s="10">
        <v>853</v>
      </c>
      <c r="F230" s="67">
        <v>4.5</v>
      </c>
      <c r="G230" s="10">
        <v>3838.5</v>
      </c>
    </row>
    <row r="231" spans="1:7" ht="15" x14ac:dyDescent="0.25">
      <c r="A231" s="10"/>
      <c r="B231" s="56" t="s">
        <v>12</v>
      </c>
      <c r="C231" s="56" t="s">
        <v>358</v>
      </c>
      <c r="D231" s="56" t="s">
        <v>359</v>
      </c>
      <c r="E231" s="10">
        <v>960</v>
      </c>
      <c r="F231" s="67">
        <v>4.5</v>
      </c>
      <c r="G231" s="10">
        <v>4320</v>
      </c>
    </row>
    <row r="232" spans="1:7" ht="15" x14ac:dyDescent="0.25">
      <c r="A232" s="10"/>
      <c r="B232" s="56" t="s">
        <v>12</v>
      </c>
      <c r="C232" s="56" t="s">
        <v>360</v>
      </c>
      <c r="D232" s="56" t="s">
        <v>361</v>
      </c>
      <c r="E232" s="10">
        <v>1186</v>
      </c>
      <c r="F232" s="67">
        <v>4.5</v>
      </c>
      <c r="G232" s="10">
        <v>5337</v>
      </c>
    </row>
    <row r="233" spans="1:7" ht="15" x14ac:dyDescent="0.25">
      <c r="A233" s="10"/>
      <c r="B233" s="56" t="s">
        <v>12</v>
      </c>
      <c r="C233" s="56" t="s">
        <v>362</v>
      </c>
      <c r="D233" s="56" t="s">
        <v>363</v>
      </c>
      <c r="E233" s="10">
        <v>150</v>
      </c>
      <c r="F233" s="67">
        <v>4.5</v>
      </c>
      <c r="G233" s="10">
        <v>675</v>
      </c>
    </row>
    <row r="234" spans="1:7" ht="15" x14ac:dyDescent="0.25">
      <c r="A234" s="10"/>
      <c r="B234" s="56" t="s">
        <v>12</v>
      </c>
      <c r="C234" s="56" t="s">
        <v>364</v>
      </c>
      <c r="D234" s="56" t="s">
        <v>365</v>
      </c>
      <c r="E234" s="10">
        <v>2780.88</v>
      </c>
      <c r="F234" s="67">
        <v>4.5</v>
      </c>
      <c r="G234" s="10">
        <v>12513.96</v>
      </c>
    </row>
    <row r="235" spans="1:7" ht="15" x14ac:dyDescent="0.25">
      <c r="A235" s="10"/>
      <c r="B235" s="56" t="s">
        <v>12</v>
      </c>
      <c r="C235" s="56" t="s">
        <v>366</v>
      </c>
      <c r="D235" s="56" t="s">
        <v>367</v>
      </c>
      <c r="E235" s="10">
        <v>769.2</v>
      </c>
      <c r="F235" s="67">
        <v>4.5</v>
      </c>
      <c r="G235" s="10">
        <v>3461.4</v>
      </c>
    </row>
    <row r="236" spans="1:7" ht="15" x14ac:dyDescent="0.25">
      <c r="A236" s="10"/>
      <c r="B236" s="56" t="s">
        <v>12</v>
      </c>
      <c r="C236" s="56" t="s">
        <v>368</v>
      </c>
      <c r="D236" s="56" t="s">
        <v>369</v>
      </c>
      <c r="E236" s="10">
        <v>1016.16</v>
      </c>
      <c r="F236" s="67">
        <v>4.5</v>
      </c>
      <c r="G236" s="10">
        <v>4572.72</v>
      </c>
    </row>
    <row r="237" spans="1:7" ht="15" x14ac:dyDescent="0.25">
      <c r="A237" s="10"/>
      <c r="B237" s="56" t="s">
        <v>12</v>
      </c>
      <c r="C237" s="56" t="s">
        <v>370</v>
      </c>
      <c r="D237" s="56" t="s">
        <v>371</v>
      </c>
      <c r="E237" s="10">
        <v>401</v>
      </c>
      <c r="F237" s="67">
        <v>4.5</v>
      </c>
      <c r="G237" s="10">
        <v>1804.5</v>
      </c>
    </row>
    <row r="238" spans="1:7" ht="15" x14ac:dyDescent="0.25">
      <c r="A238" s="10"/>
      <c r="B238" s="56" t="s">
        <v>12</v>
      </c>
      <c r="C238" s="56" t="s">
        <v>372</v>
      </c>
      <c r="D238" s="56" t="s">
        <v>373</v>
      </c>
      <c r="E238" s="10">
        <v>734</v>
      </c>
      <c r="F238" s="67">
        <v>4.5</v>
      </c>
      <c r="G238" s="10">
        <v>3303</v>
      </c>
    </row>
    <row r="239" spans="1:7" ht="15" x14ac:dyDescent="0.25">
      <c r="A239" s="10"/>
      <c r="B239" s="56" t="s">
        <v>12</v>
      </c>
      <c r="C239" s="56" t="s">
        <v>374</v>
      </c>
      <c r="D239" s="56" t="s">
        <v>375</v>
      </c>
      <c r="E239" s="10">
        <v>1382.4</v>
      </c>
      <c r="F239" s="67">
        <v>4.5</v>
      </c>
      <c r="G239" s="10">
        <v>6220.8</v>
      </c>
    </row>
    <row r="240" spans="1:7" ht="15" x14ac:dyDescent="0.25">
      <c r="A240" s="10"/>
      <c r="B240" s="56" t="s">
        <v>12</v>
      </c>
      <c r="C240" s="56" t="s">
        <v>376</v>
      </c>
      <c r="D240" s="56" t="s">
        <v>377</v>
      </c>
      <c r="E240" s="10">
        <v>500</v>
      </c>
      <c r="F240" s="67">
        <v>4.5</v>
      </c>
      <c r="G240" s="10">
        <v>2250</v>
      </c>
    </row>
    <row r="241" spans="1:7" ht="15" x14ac:dyDescent="0.25">
      <c r="A241" s="10"/>
      <c r="B241" s="56" t="s">
        <v>12</v>
      </c>
      <c r="C241" s="56" t="s">
        <v>378</v>
      </c>
      <c r="D241" s="56" t="s">
        <v>379</v>
      </c>
      <c r="E241" s="10">
        <v>2058.2399999999998</v>
      </c>
      <c r="F241" s="67">
        <v>4.5</v>
      </c>
      <c r="G241" s="10">
        <v>9262.08</v>
      </c>
    </row>
    <row r="242" spans="1:7" ht="15" x14ac:dyDescent="0.25">
      <c r="A242" s="10"/>
      <c r="B242" s="56" t="s">
        <v>12</v>
      </c>
      <c r="C242" s="56" t="s">
        <v>319</v>
      </c>
      <c r="D242" s="56" t="s">
        <v>320</v>
      </c>
      <c r="E242" s="10">
        <v>288</v>
      </c>
      <c r="F242" s="67">
        <v>4.5</v>
      </c>
      <c r="G242" s="10">
        <v>1296</v>
      </c>
    </row>
    <row r="243" spans="1:7" ht="15" x14ac:dyDescent="0.25">
      <c r="A243" s="10"/>
      <c r="B243" s="56" t="s">
        <v>12</v>
      </c>
      <c r="C243" s="56" t="s">
        <v>380</v>
      </c>
      <c r="D243" s="56" t="s">
        <v>381</v>
      </c>
      <c r="E243" s="10">
        <v>12.8</v>
      </c>
      <c r="F243" s="67">
        <v>4.5</v>
      </c>
      <c r="G243" s="10">
        <v>57.6</v>
      </c>
    </row>
    <row r="244" spans="1:7" ht="15" x14ac:dyDescent="0.25">
      <c r="A244" s="10"/>
      <c r="B244" s="56" t="s">
        <v>12</v>
      </c>
      <c r="C244" s="56" t="s">
        <v>382</v>
      </c>
      <c r="D244" s="56" t="s">
        <v>383</v>
      </c>
      <c r="E244" s="10">
        <v>451.5</v>
      </c>
      <c r="F244" s="67">
        <v>4.5</v>
      </c>
      <c r="G244" s="10">
        <v>2031.75</v>
      </c>
    </row>
    <row r="245" spans="1:7" ht="15" x14ac:dyDescent="0.25">
      <c r="A245" s="10"/>
      <c r="B245" s="56" t="s">
        <v>12</v>
      </c>
      <c r="C245" s="56" t="s">
        <v>384</v>
      </c>
      <c r="D245" s="56" t="s">
        <v>385</v>
      </c>
      <c r="E245" s="10">
        <v>1802.5</v>
      </c>
      <c r="F245" s="67">
        <v>4.5</v>
      </c>
      <c r="G245" s="10">
        <v>8111.25</v>
      </c>
    </row>
    <row r="246" spans="1:7" ht="15" x14ac:dyDescent="0.25">
      <c r="A246" s="10"/>
      <c r="B246" s="56" t="s">
        <v>12</v>
      </c>
      <c r="C246" s="56" t="s">
        <v>386</v>
      </c>
      <c r="D246" s="56" t="s">
        <v>387</v>
      </c>
      <c r="E246" s="10">
        <v>5825.4</v>
      </c>
      <c r="F246" s="67">
        <v>4.5</v>
      </c>
      <c r="G246" s="10">
        <v>26214.3</v>
      </c>
    </row>
    <row r="247" spans="1:7" ht="15" x14ac:dyDescent="0.25">
      <c r="A247" s="10"/>
      <c r="B247" s="56" t="s">
        <v>12</v>
      </c>
      <c r="C247" s="56" t="s">
        <v>388</v>
      </c>
      <c r="D247" s="56" t="s">
        <v>389</v>
      </c>
      <c r="E247" s="10">
        <v>1003</v>
      </c>
      <c r="F247" s="67">
        <v>4.5</v>
      </c>
      <c r="G247" s="10">
        <v>4513.5</v>
      </c>
    </row>
    <row r="248" spans="1:7" ht="15" x14ac:dyDescent="0.25">
      <c r="A248" s="10"/>
      <c r="B248" s="56" t="s">
        <v>12</v>
      </c>
      <c r="C248" s="56" t="s">
        <v>390</v>
      </c>
      <c r="D248" s="56" t="s">
        <v>391</v>
      </c>
      <c r="E248" s="10">
        <v>786.8</v>
      </c>
      <c r="F248" s="67">
        <v>4.5</v>
      </c>
      <c r="G248" s="10">
        <v>3540.6</v>
      </c>
    </row>
    <row r="249" spans="1:7" ht="15" x14ac:dyDescent="0.25">
      <c r="A249" s="10"/>
      <c r="B249" s="56" t="s">
        <v>12</v>
      </c>
      <c r="C249" s="56" t="s">
        <v>392</v>
      </c>
      <c r="D249" s="56" t="s">
        <v>393</v>
      </c>
      <c r="E249" s="10">
        <v>269.27999999999997</v>
      </c>
      <c r="F249" s="67">
        <v>4.5</v>
      </c>
      <c r="G249" s="10">
        <v>1211.76</v>
      </c>
    </row>
    <row r="250" spans="1:7" ht="15" x14ac:dyDescent="0.25">
      <c r="A250" s="10"/>
      <c r="B250" s="56" t="s">
        <v>12</v>
      </c>
      <c r="C250" s="56" t="s">
        <v>394</v>
      </c>
      <c r="D250" s="56" t="s">
        <v>395</v>
      </c>
      <c r="E250" s="10">
        <v>928</v>
      </c>
      <c r="F250" s="67">
        <v>4.5</v>
      </c>
      <c r="G250" s="10">
        <v>4176</v>
      </c>
    </row>
    <row r="251" spans="1:7" ht="15" x14ac:dyDescent="0.25">
      <c r="A251" s="10"/>
      <c r="B251" s="56" t="s">
        <v>12</v>
      </c>
      <c r="C251" s="56" t="s">
        <v>396</v>
      </c>
      <c r="D251" s="56" t="s">
        <v>397</v>
      </c>
      <c r="E251" s="10">
        <v>473.76</v>
      </c>
      <c r="F251" s="67">
        <v>4.5</v>
      </c>
      <c r="G251" s="10">
        <v>2131.92</v>
      </c>
    </row>
    <row r="252" spans="1:7" ht="15" x14ac:dyDescent="0.25">
      <c r="A252" s="10"/>
      <c r="B252" s="56" t="s">
        <v>12</v>
      </c>
      <c r="C252" s="56" t="s">
        <v>398</v>
      </c>
      <c r="D252" s="56" t="s">
        <v>399</v>
      </c>
      <c r="E252" s="10">
        <v>573</v>
      </c>
      <c r="F252" s="67">
        <v>4.5</v>
      </c>
      <c r="G252" s="10">
        <v>2578.5</v>
      </c>
    </row>
    <row r="253" spans="1:7" ht="15" x14ac:dyDescent="0.25">
      <c r="A253" s="10"/>
      <c r="B253" s="56" t="s">
        <v>12</v>
      </c>
      <c r="C253" s="56" t="s">
        <v>400</v>
      </c>
      <c r="D253" s="56" t="s">
        <v>401</v>
      </c>
      <c r="E253" s="10">
        <v>685.2</v>
      </c>
      <c r="F253" s="67">
        <v>4.5</v>
      </c>
      <c r="G253" s="10">
        <v>3083.4</v>
      </c>
    </row>
    <row r="254" spans="1:7" ht="15" x14ac:dyDescent="0.25">
      <c r="A254" s="10"/>
      <c r="B254" s="56" t="s">
        <v>12</v>
      </c>
      <c r="C254" s="56" t="s">
        <v>402</v>
      </c>
      <c r="D254" s="56" t="s">
        <v>403</v>
      </c>
      <c r="E254" s="10">
        <v>154.56</v>
      </c>
      <c r="F254" s="67">
        <v>4.5</v>
      </c>
      <c r="G254" s="10">
        <v>695.52</v>
      </c>
    </row>
    <row r="255" spans="1:7" ht="15" x14ac:dyDescent="0.25">
      <c r="A255" s="10"/>
      <c r="B255" s="56" t="s">
        <v>12</v>
      </c>
      <c r="C255" s="56" t="s">
        <v>404</v>
      </c>
      <c r="D255" s="56" t="s">
        <v>405</v>
      </c>
      <c r="E255" s="10">
        <v>186.5</v>
      </c>
      <c r="F255" s="67">
        <v>4.5</v>
      </c>
      <c r="G255" s="10">
        <v>839.25</v>
      </c>
    </row>
    <row r="256" spans="1:7" ht="15" x14ac:dyDescent="0.25">
      <c r="A256" s="10"/>
      <c r="B256" s="56" t="s">
        <v>12</v>
      </c>
      <c r="C256" s="56" t="s">
        <v>406</v>
      </c>
      <c r="D256" s="56" t="s">
        <v>407</v>
      </c>
      <c r="E256" s="10">
        <v>2314.56</v>
      </c>
      <c r="F256" s="67">
        <v>4.5</v>
      </c>
      <c r="G256" s="10">
        <v>10415.52</v>
      </c>
    </row>
    <row r="257" spans="1:7" ht="15" x14ac:dyDescent="0.25">
      <c r="A257" s="10"/>
      <c r="B257" s="56" t="s">
        <v>12</v>
      </c>
      <c r="C257" s="56" t="s">
        <v>408</v>
      </c>
      <c r="D257" s="56" t="s">
        <v>409</v>
      </c>
      <c r="E257" s="10">
        <v>3392.16</v>
      </c>
      <c r="F257" s="67">
        <v>4.5</v>
      </c>
      <c r="G257" s="10">
        <v>15264.72</v>
      </c>
    </row>
    <row r="258" spans="1:7" ht="15" x14ac:dyDescent="0.25">
      <c r="A258" s="10"/>
      <c r="B258" s="56" t="s">
        <v>12</v>
      </c>
      <c r="C258" s="56" t="s">
        <v>410</v>
      </c>
      <c r="D258" s="56" t="s">
        <v>411</v>
      </c>
      <c r="E258" s="10">
        <v>1260.5999999999999</v>
      </c>
      <c r="F258" s="67">
        <v>4.5</v>
      </c>
      <c r="G258" s="10">
        <v>5672.7</v>
      </c>
    </row>
    <row r="259" spans="1:7" ht="15" x14ac:dyDescent="0.25">
      <c r="A259" s="10"/>
      <c r="B259" s="56" t="s">
        <v>12</v>
      </c>
      <c r="C259" s="56" t="s">
        <v>412</v>
      </c>
      <c r="D259" s="56" t="s">
        <v>413</v>
      </c>
      <c r="E259" s="10">
        <v>990</v>
      </c>
      <c r="F259" s="67">
        <v>4.5</v>
      </c>
      <c r="G259" s="10">
        <v>4455</v>
      </c>
    </row>
    <row r="260" spans="1:7" ht="15" x14ac:dyDescent="0.25">
      <c r="A260" s="10"/>
      <c r="B260" s="56" t="s">
        <v>12</v>
      </c>
      <c r="C260" s="56" t="s">
        <v>414</v>
      </c>
      <c r="D260" s="56" t="s">
        <v>415</v>
      </c>
      <c r="E260" s="10">
        <v>223</v>
      </c>
      <c r="F260" s="67">
        <v>4.5</v>
      </c>
      <c r="G260" s="10">
        <v>1003.5</v>
      </c>
    </row>
    <row r="261" spans="1:7" ht="15" x14ac:dyDescent="0.25">
      <c r="A261" s="10"/>
      <c r="B261" s="56" t="s">
        <v>12</v>
      </c>
      <c r="C261" s="56" t="s">
        <v>416</v>
      </c>
      <c r="D261" s="56" t="s">
        <v>417</v>
      </c>
      <c r="E261" s="10">
        <v>474.6</v>
      </c>
      <c r="F261" s="67">
        <v>4.5</v>
      </c>
      <c r="G261" s="10">
        <v>2135.6999999999998</v>
      </c>
    </row>
    <row r="262" spans="1:7" ht="15" x14ac:dyDescent="0.25">
      <c r="A262" s="10"/>
      <c r="B262" s="56" t="s">
        <v>12</v>
      </c>
      <c r="C262" s="56" t="s">
        <v>418</v>
      </c>
      <c r="D262" s="56" t="s">
        <v>419</v>
      </c>
      <c r="E262" s="10">
        <v>1726</v>
      </c>
      <c r="F262" s="67">
        <v>4.5</v>
      </c>
      <c r="G262" s="10">
        <v>7767</v>
      </c>
    </row>
    <row r="263" spans="1:7" ht="15" x14ac:dyDescent="0.25">
      <c r="A263" s="10"/>
      <c r="B263" s="56" t="s">
        <v>12</v>
      </c>
      <c r="C263" s="56" t="s">
        <v>420</v>
      </c>
      <c r="D263" s="56" t="s">
        <v>421</v>
      </c>
      <c r="E263" s="10">
        <v>1020</v>
      </c>
      <c r="F263" s="67">
        <v>4.5</v>
      </c>
      <c r="G263" s="10">
        <v>4590</v>
      </c>
    </row>
    <row r="264" spans="1:7" ht="15" x14ac:dyDescent="0.25">
      <c r="A264" s="10"/>
      <c r="B264" s="56" t="s">
        <v>12</v>
      </c>
      <c r="C264" s="56" t="s">
        <v>422</v>
      </c>
      <c r="D264" s="56" t="s">
        <v>423</v>
      </c>
      <c r="E264" s="10">
        <v>960</v>
      </c>
      <c r="F264" s="67">
        <v>4.5</v>
      </c>
      <c r="G264" s="10">
        <v>4320</v>
      </c>
    </row>
    <row r="265" spans="1:7" ht="15" x14ac:dyDescent="0.25">
      <c r="A265" s="10"/>
      <c r="B265" s="56" t="s">
        <v>12</v>
      </c>
      <c r="C265" s="56" t="s">
        <v>424</v>
      </c>
      <c r="D265" s="56" t="s">
        <v>425</v>
      </c>
      <c r="E265" s="10">
        <v>1376.4</v>
      </c>
      <c r="F265" s="67">
        <v>4.5</v>
      </c>
      <c r="G265" s="10">
        <v>6193.8</v>
      </c>
    </row>
    <row r="266" spans="1:7" ht="15" x14ac:dyDescent="0.25">
      <c r="A266" s="10"/>
      <c r="B266" s="56" t="s">
        <v>12</v>
      </c>
      <c r="C266" s="56" t="s">
        <v>426</v>
      </c>
      <c r="D266" s="56" t="s">
        <v>427</v>
      </c>
      <c r="E266" s="10">
        <v>1392</v>
      </c>
      <c r="F266" s="67">
        <v>4.5</v>
      </c>
      <c r="G266" s="10">
        <v>6264</v>
      </c>
    </row>
    <row r="267" spans="1:7" ht="15" x14ac:dyDescent="0.25">
      <c r="A267" s="10"/>
      <c r="B267" s="56" t="s">
        <v>12</v>
      </c>
      <c r="C267" s="56" t="s">
        <v>428</v>
      </c>
      <c r="D267" s="56" t="s">
        <v>429</v>
      </c>
      <c r="E267" s="10">
        <v>454</v>
      </c>
      <c r="F267" s="67">
        <v>4.5</v>
      </c>
      <c r="G267" s="10">
        <v>2043</v>
      </c>
    </row>
    <row r="268" spans="1:7" ht="15" x14ac:dyDescent="0.25">
      <c r="A268" s="10"/>
      <c r="B268" s="56" t="s">
        <v>12</v>
      </c>
      <c r="C268" s="56" t="s">
        <v>430</v>
      </c>
      <c r="D268" s="56" t="s">
        <v>431</v>
      </c>
      <c r="E268" s="10">
        <v>317.5</v>
      </c>
      <c r="F268" s="67">
        <v>4.5</v>
      </c>
      <c r="G268" s="10">
        <v>1428.75</v>
      </c>
    </row>
    <row r="269" spans="1:7" ht="15" x14ac:dyDescent="0.25">
      <c r="A269" s="10"/>
      <c r="B269" s="56" t="s">
        <v>12</v>
      </c>
      <c r="C269" s="56" t="s">
        <v>432</v>
      </c>
      <c r="D269" s="56" t="s">
        <v>433</v>
      </c>
      <c r="E269" s="10">
        <v>1510.4</v>
      </c>
      <c r="F269" s="67">
        <v>4.5</v>
      </c>
      <c r="G269" s="10">
        <v>6796.8</v>
      </c>
    </row>
    <row r="270" spans="1:7" ht="15" x14ac:dyDescent="0.25">
      <c r="A270" s="10"/>
      <c r="B270" s="56" t="s">
        <v>12</v>
      </c>
      <c r="C270" s="56" t="s">
        <v>434</v>
      </c>
      <c r="D270" s="56" t="s">
        <v>435</v>
      </c>
      <c r="E270" s="10">
        <v>72</v>
      </c>
      <c r="F270" s="67">
        <v>4.5</v>
      </c>
      <c r="G270" s="10">
        <v>324</v>
      </c>
    </row>
    <row r="271" spans="1:7" ht="15" x14ac:dyDescent="0.25">
      <c r="A271" s="10"/>
      <c r="B271" s="56" t="s">
        <v>12</v>
      </c>
      <c r="C271" s="56" t="s">
        <v>436</v>
      </c>
      <c r="D271" s="56" t="s">
        <v>437</v>
      </c>
      <c r="E271" s="10">
        <v>934.2</v>
      </c>
      <c r="F271" s="67">
        <v>4.5</v>
      </c>
      <c r="G271" s="10">
        <v>4203.8999999999996</v>
      </c>
    </row>
    <row r="272" spans="1:7" ht="15" x14ac:dyDescent="0.25">
      <c r="A272" s="10"/>
      <c r="B272" s="56" t="s">
        <v>12</v>
      </c>
      <c r="C272" s="56" t="s">
        <v>438</v>
      </c>
      <c r="D272" s="56" t="s">
        <v>439</v>
      </c>
      <c r="E272" s="10">
        <v>429</v>
      </c>
      <c r="F272" s="67">
        <v>4.5</v>
      </c>
      <c r="G272" s="10">
        <v>1930.5</v>
      </c>
    </row>
    <row r="273" spans="1:7" ht="15" x14ac:dyDescent="0.25">
      <c r="A273" s="10"/>
      <c r="B273" s="56" t="s">
        <v>12</v>
      </c>
      <c r="C273" s="56" t="s">
        <v>440</v>
      </c>
      <c r="D273" s="56" t="s">
        <v>441</v>
      </c>
      <c r="E273" s="10">
        <v>354.6</v>
      </c>
      <c r="F273" s="67">
        <v>4.5</v>
      </c>
      <c r="G273" s="10">
        <v>1595.7</v>
      </c>
    </row>
    <row r="274" spans="1:7" ht="15" x14ac:dyDescent="0.25">
      <c r="A274" s="10"/>
      <c r="B274" s="56" t="s">
        <v>12</v>
      </c>
      <c r="C274" s="56" t="s">
        <v>442</v>
      </c>
      <c r="D274" s="56" t="s">
        <v>443</v>
      </c>
      <c r="E274" s="10">
        <v>923.52</v>
      </c>
      <c r="F274" s="67">
        <v>4.5</v>
      </c>
      <c r="G274" s="10">
        <v>4155.84</v>
      </c>
    </row>
    <row r="275" spans="1:7" ht="15" x14ac:dyDescent="0.25">
      <c r="A275" s="10"/>
      <c r="B275" s="56" t="s">
        <v>12</v>
      </c>
      <c r="C275" s="56" t="s">
        <v>444</v>
      </c>
      <c r="D275" s="56" t="s">
        <v>445</v>
      </c>
      <c r="E275" s="10">
        <v>553.44000000000005</v>
      </c>
      <c r="F275" s="67">
        <v>4.5</v>
      </c>
      <c r="G275" s="10">
        <v>2490.48</v>
      </c>
    </row>
    <row r="276" spans="1:7" ht="15" x14ac:dyDescent="0.25">
      <c r="A276" s="10"/>
      <c r="B276" s="56" t="s">
        <v>12</v>
      </c>
      <c r="C276" s="56" t="s">
        <v>446</v>
      </c>
      <c r="D276" s="56" t="s">
        <v>447</v>
      </c>
      <c r="E276" s="10">
        <v>754.2</v>
      </c>
      <c r="F276" s="67">
        <v>4.5</v>
      </c>
      <c r="G276" s="10">
        <v>3393.9</v>
      </c>
    </row>
    <row r="277" spans="1:7" ht="15" x14ac:dyDescent="0.25">
      <c r="A277" s="10"/>
      <c r="B277" s="56" t="s">
        <v>12</v>
      </c>
      <c r="C277" s="56" t="s">
        <v>448</v>
      </c>
      <c r="D277" s="56" t="s">
        <v>449</v>
      </c>
      <c r="E277" s="10">
        <v>445.6</v>
      </c>
      <c r="F277" s="67">
        <v>4.5</v>
      </c>
      <c r="G277" s="10">
        <v>2005.2</v>
      </c>
    </row>
    <row r="278" spans="1:7" ht="15" x14ac:dyDescent="0.25">
      <c r="A278" s="10"/>
      <c r="B278" s="56" t="s">
        <v>12</v>
      </c>
      <c r="C278" s="56" t="s">
        <v>450</v>
      </c>
      <c r="D278" s="56" t="s">
        <v>451</v>
      </c>
      <c r="E278" s="10">
        <v>852.5</v>
      </c>
      <c r="F278" s="67">
        <v>4.5</v>
      </c>
      <c r="G278" s="10">
        <v>3836.25</v>
      </c>
    </row>
    <row r="279" spans="1:7" ht="15" x14ac:dyDescent="0.25">
      <c r="A279" s="10"/>
      <c r="B279" s="56" t="s">
        <v>12</v>
      </c>
      <c r="C279" s="56" t="s">
        <v>452</v>
      </c>
      <c r="D279" s="56" t="s">
        <v>453</v>
      </c>
      <c r="E279" s="10">
        <v>408</v>
      </c>
      <c r="F279" s="67">
        <v>4.5</v>
      </c>
      <c r="G279" s="10">
        <v>1836</v>
      </c>
    </row>
    <row r="280" spans="1:7" ht="15" x14ac:dyDescent="0.25">
      <c r="A280" s="10"/>
      <c r="B280" s="56" t="s">
        <v>12</v>
      </c>
      <c r="C280" s="56" t="s">
        <v>454</v>
      </c>
      <c r="D280" s="56" t="s">
        <v>455</v>
      </c>
      <c r="E280" s="10">
        <v>1042.8</v>
      </c>
      <c r="F280" s="67">
        <v>4.5</v>
      </c>
      <c r="G280" s="10">
        <v>4692.6000000000004</v>
      </c>
    </row>
    <row r="281" spans="1:7" ht="15" x14ac:dyDescent="0.25">
      <c r="A281" s="10"/>
      <c r="B281" s="56" t="s">
        <v>12</v>
      </c>
      <c r="C281" s="56" t="s">
        <v>456</v>
      </c>
      <c r="D281" s="56" t="s">
        <v>457</v>
      </c>
      <c r="E281" s="10">
        <v>501.5</v>
      </c>
      <c r="F281" s="67">
        <v>4.5</v>
      </c>
      <c r="G281" s="10">
        <v>2256.75</v>
      </c>
    </row>
    <row r="282" spans="1:7" ht="15" x14ac:dyDescent="0.25">
      <c r="A282" s="10"/>
      <c r="B282" s="56" t="s">
        <v>12</v>
      </c>
      <c r="C282" s="56" t="s">
        <v>458</v>
      </c>
      <c r="D282" s="56" t="s">
        <v>459</v>
      </c>
      <c r="E282" s="10">
        <v>175.2</v>
      </c>
      <c r="F282" s="67">
        <v>4.5</v>
      </c>
      <c r="G282" s="10">
        <v>788.4</v>
      </c>
    </row>
    <row r="283" spans="1:7" ht="15" x14ac:dyDescent="0.25">
      <c r="A283" s="10"/>
      <c r="B283" s="56" t="s">
        <v>12</v>
      </c>
      <c r="C283" s="56" t="s">
        <v>460</v>
      </c>
      <c r="D283" s="56" t="s">
        <v>461</v>
      </c>
      <c r="E283" s="10">
        <v>395.52</v>
      </c>
      <c r="F283" s="67">
        <v>4.5</v>
      </c>
      <c r="G283" s="10">
        <v>1779.84</v>
      </c>
    </row>
    <row r="284" spans="1:7" ht="15" x14ac:dyDescent="0.25">
      <c r="A284" s="10"/>
      <c r="B284" s="56" t="s">
        <v>12</v>
      </c>
      <c r="C284" s="56" t="s">
        <v>462</v>
      </c>
      <c r="D284" s="56" t="s">
        <v>463</v>
      </c>
      <c r="E284" s="10">
        <v>983.04</v>
      </c>
      <c r="F284" s="67">
        <v>4.5</v>
      </c>
      <c r="G284" s="10">
        <v>4423.68</v>
      </c>
    </row>
    <row r="285" spans="1:7" ht="15" x14ac:dyDescent="0.25">
      <c r="A285" s="10"/>
      <c r="B285" s="56" t="s">
        <v>12</v>
      </c>
      <c r="C285" s="56" t="s">
        <v>464</v>
      </c>
      <c r="D285" s="56" t="s">
        <v>465</v>
      </c>
      <c r="E285" s="10">
        <v>1524</v>
      </c>
      <c r="F285" s="67">
        <v>4.5</v>
      </c>
      <c r="G285" s="10">
        <v>6858</v>
      </c>
    </row>
    <row r="286" spans="1:7" ht="15" x14ac:dyDescent="0.25">
      <c r="A286" s="10"/>
      <c r="B286" s="56" t="s">
        <v>12</v>
      </c>
      <c r="C286" s="56" t="s">
        <v>466</v>
      </c>
      <c r="D286" s="56" t="s">
        <v>467</v>
      </c>
      <c r="E286" s="10">
        <v>1060</v>
      </c>
      <c r="F286" s="67">
        <v>4.5</v>
      </c>
      <c r="G286" s="10">
        <v>4770</v>
      </c>
    </row>
    <row r="287" spans="1:7" ht="15" x14ac:dyDescent="0.25">
      <c r="A287" s="10"/>
      <c r="B287" s="56" t="s">
        <v>12</v>
      </c>
      <c r="C287" s="56" t="s">
        <v>468</v>
      </c>
      <c r="D287" s="56" t="s">
        <v>469</v>
      </c>
      <c r="E287" s="10">
        <v>1164</v>
      </c>
      <c r="F287" s="67">
        <v>4.5</v>
      </c>
      <c r="G287" s="10">
        <v>5238</v>
      </c>
    </row>
    <row r="288" spans="1:7" ht="15" x14ac:dyDescent="0.25">
      <c r="A288" s="10"/>
      <c r="B288" s="56" t="s">
        <v>12</v>
      </c>
      <c r="C288" s="56" t="s">
        <v>470</v>
      </c>
      <c r="D288" s="56" t="s">
        <v>471</v>
      </c>
      <c r="E288" s="10">
        <v>310.8</v>
      </c>
      <c r="F288" s="67">
        <v>4.5</v>
      </c>
      <c r="G288" s="10">
        <v>1398.6</v>
      </c>
    </row>
    <row r="289" spans="1:7" ht="15" x14ac:dyDescent="0.25">
      <c r="A289" s="10"/>
      <c r="B289" s="56" t="s">
        <v>12</v>
      </c>
      <c r="C289" s="56" t="s">
        <v>472</v>
      </c>
      <c r="D289" s="56" t="s">
        <v>473</v>
      </c>
      <c r="E289" s="10">
        <v>1009.44</v>
      </c>
      <c r="F289" s="67">
        <v>4.5</v>
      </c>
      <c r="G289" s="10">
        <v>4542.4799999999996</v>
      </c>
    </row>
    <row r="290" spans="1:7" ht="15" x14ac:dyDescent="0.25">
      <c r="A290" s="10"/>
      <c r="B290" s="56" t="s">
        <v>12</v>
      </c>
      <c r="C290" s="56" t="s">
        <v>474</v>
      </c>
      <c r="D290" s="56" t="s">
        <v>475</v>
      </c>
      <c r="E290" s="10">
        <v>1323</v>
      </c>
      <c r="F290" s="67">
        <v>4.5</v>
      </c>
      <c r="G290" s="10">
        <v>5953.5</v>
      </c>
    </row>
    <row r="291" spans="1:7" ht="15" x14ac:dyDescent="0.25">
      <c r="A291" s="10"/>
      <c r="B291" s="56" t="s">
        <v>12</v>
      </c>
      <c r="C291" s="56" t="s">
        <v>476</v>
      </c>
      <c r="D291" s="56" t="s">
        <v>477</v>
      </c>
      <c r="E291" s="10">
        <v>924.5</v>
      </c>
      <c r="F291" s="67">
        <v>4.5</v>
      </c>
      <c r="G291" s="10">
        <v>4160.25</v>
      </c>
    </row>
    <row r="292" spans="1:7" ht="15" x14ac:dyDescent="0.25">
      <c r="A292" s="10"/>
      <c r="B292" s="56" t="s">
        <v>12</v>
      </c>
      <c r="C292" s="56" t="s">
        <v>478</v>
      </c>
      <c r="D292" s="56" t="s">
        <v>479</v>
      </c>
      <c r="E292" s="10">
        <v>921.6</v>
      </c>
      <c r="F292" s="67">
        <v>4.5</v>
      </c>
      <c r="G292" s="10">
        <v>4147.2</v>
      </c>
    </row>
    <row r="293" spans="1:7" ht="15" x14ac:dyDescent="0.25">
      <c r="A293" s="10"/>
      <c r="B293" s="56" t="s">
        <v>12</v>
      </c>
      <c r="C293" s="56" t="s">
        <v>480</v>
      </c>
      <c r="D293" s="56" t="s">
        <v>481</v>
      </c>
      <c r="E293" s="10">
        <v>128.80000000000001</v>
      </c>
      <c r="F293" s="67">
        <v>4.5</v>
      </c>
      <c r="G293" s="10">
        <v>579.6</v>
      </c>
    </row>
    <row r="294" spans="1:7" ht="15" x14ac:dyDescent="0.25">
      <c r="A294" s="10"/>
      <c r="B294" s="56" t="s">
        <v>12</v>
      </c>
      <c r="C294" s="56" t="s">
        <v>482</v>
      </c>
      <c r="D294" s="56" t="s">
        <v>483</v>
      </c>
      <c r="E294" s="10">
        <v>9031.68</v>
      </c>
      <c r="F294" s="67">
        <v>4.5</v>
      </c>
      <c r="G294" s="10">
        <v>40642.559999999998</v>
      </c>
    </row>
    <row r="295" spans="1:7" ht="15" x14ac:dyDescent="0.25">
      <c r="A295" s="10"/>
      <c r="B295" s="56" t="s">
        <v>12</v>
      </c>
      <c r="C295" s="56" t="s">
        <v>484</v>
      </c>
      <c r="D295" s="56" t="s">
        <v>485</v>
      </c>
      <c r="E295" s="10">
        <v>1141.8</v>
      </c>
      <c r="F295" s="67">
        <v>4.5</v>
      </c>
      <c r="G295" s="10">
        <v>5138.1000000000004</v>
      </c>
    </row>
    <row r="296" spans="1:7" ht="15" x14ac:dyDescent="0.25">
      <c r="A296" s="10"/>
      <c r="B296" s="56" t="s">
        <v>12</v>
      </c>
      <c r="C296" s="56" t="s">
        <v>486</v>
      </c>
      <c r="D296" s="56" t="s">
        <v>487</v>
      </c>
      <c r="E296" s="10">
        <v>1357.2</v>
      </c>
      <c r="F296" s="67">
        <v>4.5</v>
      </c>
      <c r="G296" s="10">
        <v>6107.4</v>
      </c>
    </row>
    <row r="297" spans="1:7" ht="15" x14ac:dyDescent="0.25">
      <c r="A297" s="10"/>
      <c r="B297" s="56" t="s">
        <v>12</v>
      </c>
      <c r="C297" s="56" t="s">
        <v>488</v>
      </c>
      <c r="D297" s="56" t="s">
        <v>489</v>
      </c>
      <c r="E297" s="10">
        <v>848</v>
      </c>
      <c r="F297" s="67">
        <v>4.5</v>
      </c>
      <c r="G297" s="10">
        <v>3816</v>
      </c>
    </row>
    <row r="298" spans="1:7" ht="15" x14ac:dyDescent="0.25">
      <c r="A298" s="10"/>
      <c r="B298" s="56" t="s">
        <v>12</v>
      </c>
      <c r="C298" s="56" t="s">
        <v>490</v>
      </c>
      <c r="D298" s="56" t="s">
        <v>491</v>
      </c>
      <c r="E298" s="10">
        <v>855.6</v>
      </c>
      <c r="F298" s="67">
        <v>4.5</v>
      </c>
      <c r="G298" s="10">
        <v>3850.2</v>
      </c>
    </row>
    <row r="299" spans="1:7" ht="15" x14ac:dyDescent="0.25">
      <c r="A299" s="10"/>
      <c r="B299" s="56" t="s">
        <v>12</v>
      </c>
      <c r="C299" s="56" t="s">
        <v>492</v>
      </c>
      <c r="D299" s="56" t="s">
        <v>493</v>
      </c>
      <c r="E299" s="10">
        <v>810</v>
      </c>
      <c r="F299" s="67">
        <v>4.5</v>
      </c>
      <c r="G299" s="10">
        <v>3645</v>
      </c>
    </row>
    <row r="300" spans="1:7" ht="15" x14ac:dyDescent="0.25">
      <c r="A300" s="10"/>
      <c r="B300" s="56" t="s">
        <v>12</v>
      </c>
      <c r="C300" s="56" t="s">
        <v>327</v>
      </c>
      <c r="D300" s="56" t="s">
        <v>328</v>
      </c>
      <c r="E300" s="10">
        <v>2258.8000000000002</v>
      </c>
      <c r="F300" s="67">
        <v>4.5</v>
      </c>
      <c r="G300" s="10">
        <v>10164.6</v>
      </c>
    </row>
    <row r="301" spans="1:7" ht="15" x14ac:dyDescent="0.25">
      <c r="A301" s="10"/>
      <c r="B301" s="56" t="s">
        <v>12</v>
      </c>
      <c r="C301" s="56" t="s">
        <v>494</v>
      </c>
      <c r="D301" s="56" t="s">
        <v>495</v>
      </c>
      <c r="E301" s="10">
        <v>1543.5</v>
      </c>
      <c r="F301" s="67">
        <v>4.5</v>
      </c>
      <c r="G301" s="10">
        <v>6945.75</v>
      </c>
    </row>
    <row r="302" spans="1:7" ht="15" x14ac:dyDescent="0.25">
      <c r="A302" s="10"/>
      <c r="B302" s="56" t="s">
        <v>12</v>
      </c>
      <c r="C302" s="56" t="s">
        <v>496</v>
      </c>
      <c r="D302" s="56" t="s">
        <v>497</v>
      </c>
      <c r="E302" s="10">
        <v>1472.8</v>
      </c>
      <c r="F302" s="67">
        <v>4.5</v>
      </c>
      <c r="G302" s="10">
        <v>6627.6</v>
      </c>
    </row>
    <row r="303" spans="1:7" ht="15" x14ac:dyDescent="0.25">
      <c r="A303" s="10"/>
      <c r="B303" s="56" t="s">
        <v>12</v>
      </c>
      <c r="C303" s="56" t="s">
        <v>498</v>
      </c>
      <c r="D303" s="56" t="s">
        <v>499</v>
      </c>
      <c r="E303" s="10">
        <v>616.20000000000005</v>
      </c>
      <c r="F303" s="67">
        <v>4.5</v>
      </c>
      <c r="G303" s="10">
        <v>2772.9</v>
      </c>
    </row>
    <row r="304" spans="1:7" ht="15" x14ac:dyDescent="0.25">
      <c r="A304" s="10"/>
      <c r="B304" s="56" t="s">
        <v>12</v>
      </c>
      <c r="C304" s="56" t="s">
        <v>500</v>
      </c>
      <c r="D304" s="56" t="s">
        <v>501</v>
      </c>
      <c r="E304" s="10">
        <v>710.4</v>
      </c>
      <c r="F304" s="67">
        <v>4.5</v>
      </c>
      <c r="G304" s="10">
        <v>3196.8</v>
      </c>
    </row>
    <row r="305" spans="1:7" ht="15" x14ac:dyDescent="0.25">
      <c r="A305" s="10"/>
      <c r="B305" s="56" t="s">
        <v>12</v>
      </c>
      <c r="C305" s="56" t="s">
        <v>502</v>
      </c>
      <c r="D305" s="56" t="s">
        <v>503</v>
      </c>
      <c r="E305" s="10">
        <v>867.6</v>
      </c>
      <c r="F305" s="67">
        <v>4.5</v>
      </c>
      <c r="G305" s="10">
        <v>3904.2</v>
      </c>
    </row>
    <row r="306" spans="1:7" ht="15" x14ac:dyDescent="0.25">
      <c r="A306" s="10"/>
      <c r="B306" s="56" t="s">
        <v>12</v>
      </c>
      <c r="C306" s="56" t="s">
        <v>504</v>
      </c>
      <c r="D306" s="56" t="s">
        <v>505</v>
      </c>
      <c r="E306" s="10">
        <v>7184.4</v>
      </c>
      <c r="F306" s="67">
        <v>4.5</v>
      </c>
      <c r="G306" s="10">
        <v>32329.8</v>
      </c>
    </row>
    <row r="307" spans="1:7" ht="15" x14ac:dyDescent="0.25">
      <c r="A307" s="10"/>
      <c r="B307" s="56" t="s">
        <v>12</v>
      </c>
      <c r="C307" s="56" t="s">
        <v>506</v>
      </c>
      <c r="D307" s="56" t="s">
        <v>507</v>
      </c>
      <c r="E307" s="10">
        <v>1142.4000000000001</v>
      </c>
      <c r="F307" s="67">
        <v>4.5</v>
      </c>
      <c r="G307" s="10">
        <v>5140.8</v>
      </c>
    </row>
    <row r="308" spans="1:7" ht="15" x14ac:dyDescent="0.25">
      <c r="A308" s="10"/>
      <c r="B308" s="56" t="s">
        <v>12</v>
      </c>
      <c r="C308" s="56" t="s">
        <v>508</v>
      </c>
      <c r="D308" s="56" t="s">
        <v>509</v>
      </c>
      <c r="E308" s="10">
        <v>1479.6</v>
      </c>
      <c r="F308" s="67">
        <v>4.5</v>
      </c>
      <c r="G308" s="10">
        <v>6658.2</v>
      </c>
    </row>
    <row r="309" spans="1:7" ht="15" x14ac:dyDescent="0.25">
      <c r="A309" s="10"/>
      <c r="B309" s="56" t="s">
        <v>12</v>
      </c>
      <c r="C309" s="56" t="s">
        <v>510</v>
      </c>
      <c r="D309" s="56" t="s">
        <v>511</v>
      </c>
      <c r="E309" s="10">
        <v>560.4</v>
      </c>
      <c r="F309" s="67">
        <v>4.5</v>
      </c>
      <c r="G309" s="10">
        <v>2521.8000000000002</v>
      </c>
    </row>
    <row r="310" spans="1:7" ht="15" x14ac:dyDescent="0.25">
      <c r="A310" s="10"/>
      <c r="B310" s="56" t="s">
        <v>12</v>
      </c>
      <c r="C310" s="56" t="s">
        <v>512</v>
      </c>
      <c r="D310" s="56" t="s">
        <v>513</v>
      </c>
      <c r="E310" s="10">
        <v>519.36</v>
      </c>
      <c r="F310" s="67">
        <v>4.5</v>
      </c>
      <c r="G310" s="10">
        <v>2337.12</v>
      </c>
    </row>
    <row r="311" spans="1:7" ht="15" x14ac:dyDescent="0.25">
      <c r="A311" s="10"/>
      <c r="B311" s="56" t="s">
        <v>12</v>
      </c>
      <c r="C311" s="56" t="s">
        <v>514</v>
      </c>
      <c r="D311" s="56" t="s">
        <v>515</v>
      </c>
      <c r="E311" s="10">
        <v>432</v>
      </c>
      <c r="F311" s="67">
        <v>4.5</v>
      </c>
      <c r="G311" s="10">
        <v>1944</v>
      </c>
    </row>
    <row r="312" spans="1:7" ht="15" x14ac:dyDescent="0.25">
      <c r="A312" s="10"/>
      <c r="B312" s="56" t="s">
        <v>12</v>
      </c>
      <c r="C312" s="56" t="s">
        <v>516</v>
      </c>
      <c r="D312" s="56" t="s">
        <v>517</v>
      </c>
      <c r="E312" s="10">
        <v>2416.3200000000002</v>
      </c>
      <c r="F312" s="67">
        <v>4.5</v>
      </c>
      <c r="G312" s="10">
        <v>10873.44</v>
      </c>
    </row>
    <row r="313" spans="1:7" ht="15" x14ac:dyDescent="0.25">
      <c r="A313" s="10"/>
      <c r="B313" s="56" t="s">
        <v>12</v>
      </c>
      <c r="C313" s="56" t="s">
        <v>518</v>
      </c>
      <c r="D313" s="56" t="s">
        <v>519</v>
      </c>
      <c r="E313" s="10">
        <v>752</v>
      </c>
      <c r="F313" s="67">
        <v>4.5</v>
      </c>
      <c r="G313" s="10">
        <v>3384</v>
      </c>
    </row>
    <row r="314" spans="1:7" ht="15" x14ac:dyDescent="0.25">
      <c r="A314" s="10"/>
      <c r="B314" s="56" t="s">
        <v>12</v>
      </c>
      <c r="C314" s="56" t="s">
        <v>520</v>
      </c>
      <c r="D314" s="56" t="s">
        <v>521</v>
      </c>
      <c r="E314" s="10">
        <v>1018</v>
      </c>
      <c r="F314" s="67">
        <v>4.5</v>
      </c>
      <c r="G314" s="10">
        <v>4581</v>
      </c>
    </row>
    <row r="315" spans="1:7" ht="15" x14ac:dyDescent="0.25">
      <c r="A315" s="10"/>
      <c r="B315" s="56" t="s">
        <v>12</v>
      </c>
      <c r="C315" s="56" t="s">
        <v>522</v>
      </c>
      <c r="D315" s="56" t="s">
        <v>523</v>
      </c>
      <c r="E315" s="10">
        <v>1624.32</v>
      </c>
      <c r="F315" s="67">
        <v>4.5</v>
      </c>
      <c r="G315" s="10">
        <v>7309.44</v>
      </c>
    </row>
    <row r="316" spans="1:7" ht="15" x14ac:dyDescent="0.25">
      <c r="A316" s="10"/>
      <c r="B316" s="56" t="s">
        <v>12</v>
      </c>
      <c r="C316" s="56" t="s">
        <v>524</v>
      </c>
      <c r="D316" s="56" t="s">
        <v>525</v>
      </c>
      <c r="E316" s="10">
        <v>159.36000000000001</v>
      </c>
      <c r="F316" s="67">
        <v>4.5</v>
      </c>
      <c r="G316" s="10">
        <v>717.12</v>
      </c>
    </row>
    <row r="317" spans="1:7" ht="15" x14ac:dyDescent="0.25">
      <c r="A317" s="10"/>
      <c r="B317" s="56" t="s">
        <v>12</v>
      </c>
      <c r="C317" s="56" t="s">
        <v>526</v>
      </c>
      <c r="D317" s="56" t="s">
        <v>527</v>
      </c>
      <c r="E317" s="10">
        <v>1302.5</v>
      </c>
      <c r="F317" s="67">
        <v>4.5</v>
      </c>
      <c r="G317" s="10">
        <v>5861.25</v>
      </c>
    </row>
    <row r="318" spans="1:7" ht="15" x14ac:dyDescent="0.25">
      <c r="A318" s="10"/>
      <c r="B318" s="56" t="s">
        <v>12</v>
      </c>
      <c r="C318" s="56" t="s">
        <v>528</v>
      </c>
      <c r="D318" s="56" t="s">
        <v>529</v>
      </c>
      <c r="E318" s="10">
        <v>586</v>
      </c>
      <c r="F318" s="67">
        <v>4.5</v>
      </c>
      <c r="G318" s="10">
        <v>2637</v>
      </c>
    </row>
    <row r="319" spans="1:7" ht="15" x14ac:dyDescent="0.25">
      <c r="A319" s="10"/>
      <c r="B319" s="56" t="s">
        <v>12</v>
      </c>
      <c r="C319" s="56" t="s">
        <v>530</v>
      </c>
      <c r="D319" s="56" t="s">
        <v>531</v>
      </c>
      <c r="E319" s="10">
        <v>1096.2</v>
      </c>
      <c r="F319" s="67">
        <v>4.5</v>
      </c>
      <c r="G319" s="10">
        <v>4932.8999999999996</v>
      </c>
    </row>
    <row r="320" spans="1:7" ht="15" x14ac:dyDescent="0.25">
      <c r="A320" s="10"/>
      <c r="B320" s="56" t="s">
        <v>12</v>
      </c>
      <c r="C320" s="56" t="s">
        <v>532</v>
      </c>
      <c r="D320" s="56" t="s">
        <v>533</v>
      </c>
      <c r="E320" s="10">
        <v>622.5</v>
      </c>
      <c r="F320" s="67">
        <v>4.5</v>
      </c>
      <c r="G320" s="10">
        <v>2801.25</v>
      </c>
    </row>
    <row r="321" spans="1:7" ht="15" x14ac:dyDescent="0.25">
      <c r="A321" s="10"/>
      <c r="B321" s="56" t="s">
        <v>12</v>
      </c>
      <c r="C321" s="56" t="s">
        <v>534</v>
      </c>
      <c r="D321" s="56" t="s">
        <v>535</v>
      </c>
      <c r="E321" s="10">
        <v>184.8</v>
      </c>
      <c r="F321" s="67">
        <v>4.5</v>
      </c>
      <c r="G321" s="10">
        <v>831.6</v>
      </c>
    </row>
    <row r="322" spans="1:7" ht="15" x14ac:dyDescent="0.25">
      <c r="A322" s="10"/>
      <c r="B322" s="56" t="s">
        <v>12</v>
      </c>
      <c r="C322" s="56" t="s">
        <v>536</v>
      </c>
      <c r="D322" s="56" t="s">
        <v>537</v>
      </c>
      <c r="E322" s="10">
        <v>361</v>
      </c>
      <c r="F322" s="67">
        <v>4.5</v>
      </c>
      <c r="G322" s="10">
        <v>1624.5</v>
      </c>
    </row>
    <row r="323" spans="1:7" ht="15" x14ac:dyDescent="0.25">
      <c r="A323" s="57" t="s">
        <v>538</v>
      </c>
      <c r="B323"/>
      <c r="C323"/>
      <c r="E323"/>
      <c r="F323" s="66"/>
      <c r="G323"/>
    </row>
    <row r="324" spans="1:7" ht="15" x14ac:dyDescent="0.25">
      <c r="A324" s="10"/>
      <c r="B324" s="56" t="s">
        <v>12</v>
      </c>
      <c r="C324" s="56" t="s">
        <v>539</v>
      </c>
      <c r="D324" s="56" t="s">
        <v>540</v>
      </c>
      <c r="E324" s="10">
        <v>4458.3999999999996</v>
      </c>
      <c r="F324" s="67">
        <v>4.5</v>
      </c>
      <c r="G324" s="10">
        <v>20062.8</v>
      </c>
    </row>
    <row r="325" spans="1:7" ht="15" x14ac:dyDescent="0.25">
      <c r="A325" s="10"/>
      <c r="B325" s="56" t="s">
        <v>12</v>
      </c>
      <c r="C325" s="56" t="s">
        <v>541</v>
      </c>
      <c r="D325" s="56" t="s">
        <v>542</v>
      </c>
      <c r="E325" s="10">
        <v>9746.7000000000007</v>
      </c>
      <c r="F325" s="67">
        <v>4.5</v>
      </c>
      <c r="G325" s="10">
        <v>43860.15</v>
      </c>
    </row>
    <row r="326" spans="1:7" ht="15" x14ac:dyDescent="0.25">
      <c r="A326" s="10"/>
      <c r="B326" s="56" t="s">
        <v>12</v>
      </c>
      <c r="C326" s="56" t="s">
        <v>543</v>
      </c>
      <c r="D326" s="56" t="s">
        <v>544</v>
      </c>
      <c r="E326" s="10">
        <v>7440.96</v>
      </c>
      <c r="F326" s="67">
        <v>4.5</v>
      </c>
      <c r="G326" s="10">
        <v>33484.32</v>
      </c>
    </row>
    <row r="327" spans="1:7" ht="15" x14ac:dyDescent="0.25">
      <c r="A327" s="10"/>
      <c r="B327" s="56" t="s">
        <v>12</v>
      </c>
      <c r="C327" s="56" t="s">
        <v>545</v>
      </c>
      <c r="D327" s="56" t="s">
        <v>546</v>
      </c>
      <c r="E327" s="10">
        <v>1047.5</v>
      </c>
      <c r="F327" s="67">
        <v>4.5</v>
      </c>
      <c r="G327" s="10">
        <v>4713.75</v>
      </c>
    </row>
    <row r="328" spans="1:7" ht="15" x14ac:dyDescent="0.25">
      <c r="A328" s="10"/>
      <c r="B328" s="56" t="s">
        <v>12</v>
      </c>
      <c r="C328" s="56" t="s">
        <v>547</v>
      </c>
      <c r="D328" s="56" t="s">
        <v>548</v>
      </c>
      <c r="E328" s="10">
        <v>1802</v>
      </c>
      <c r="F328" s="67">
        <v>4.5</v>
      </c>
      <c r="G328" s="10">
        <v>8109</v>
      </c>
    </row>
    <row r="329" spans="1:7" ht="15" x14ac:dyDescent="0.25">
      <c r="A329" s="10"/>
      <c r="B329" s="56" t="s">
        <v>12</v>
      </c>
      <c r="C329" s="56" t="s">
        <v>549</v>
      </c>
      <c r="D329" s="56" t="s">
        <v>550</v>
      </c>
      <c r="E329" s="10">
        <v>1432.7</v>
      </c>
      <c r="F329" s="67">
        <v>4.5</v>
      </c>
      <c r="G329" s="10">
        <v>6447.15</v>
      </c>
    </row>
    <row r="330" spans="1:7" ht="15" x14ac:dyDescent="0.25">
      <c r="A330" s="10"/>
      <c r="B330" s="56" t="s">
        <v>12</v>
      </c>
      <c r="C330" s="56" t="s">
        <v>551</v>
      </c>
      <c r="D330" s="56" t="s">
        <v>552</v>
      </c>
      <c r="E330" s="10">
        <v>427.68</v>
      </c>
      <c r="F330" s="67">
        <v>4.5</v>
      </c>
      <c r="G330" s="10">
        <v>1924.56</v>
      </c>
    </row>
    <row r="331" spans="1:7" ht="15" x14ac:dyDescent="0.25">
      <c r="A331" s="10"/>
      <c r="B331" s="56" t="s">
        <v>12</v>
      </c>
      <c r="C331" s="56" t="s">
        <v>553</v>
      </c>
      <c r="D331" s="56" t="s">
        <v>554</v>
      </c>
      <c r="E331" s="10">
        <v>64.8</v>
      </c>
      <c r="F331" s="67">
        <v>4.5</v>
      </c>
      <c r="G331" s="10">
        <v>291.60000000000002</v>
      </c>
    </row>
    <row r="332" spans="1:7" ht="15" x14ac:dyDescent="0.25">
      <c r="A332" s="10"/>
      <c r="B332" s="56" t="s">
        <v>12</v>
      </c>
      <c r="C332" s="56" t="s">
        <v>555</v>
      </c>
      <c r="D332" s="56" t="s">
        <v>556</v>
      </c>
      <c r="E332" s="10">
        <v>4370.16</v>
      </c>
      <c r="F332" s="67">
        <v>4.5</v>
      </c>
      <c r="G332" s="10">
        <v>19665.72</v>
      </c>
    </row>
    <row r="333" spans="1:7" ht="15" x14ac:dyDescent="0.25">
      <c r="A333" s="10"/>
      <c r="B333" s="56" t="s">
        <v>12</v>
      </c>
      <c r="C333" s="56" t="s">
        <v>557</v>
      </c>
      <c r="D333" s="56" t="s">
        <v>558</v>
      </c>
      <c r="E333" s="10">
        <v>259.2</v>
      </c>
      <c r="F333" s="67">
        <v>4.5</v>
      </c>
      <c r="G333" s="10">
        <v>1166.4000000000001</v>
      </c>
    </row>
    <row r="334" spans="1:7" ht="15" x14ac:dyDescent="0.25">
      <c r="A334" s="10"/>
      <c r="B334" s="56" t="s">
        <v>12</v>
      </c>
      <c r="C334" s="56" t="s">
        <v>559</v>
      </c>
      <c r="D334" s="56" t="s">
        <v>560</v>
      </c>
      <c r="E334" s="10">
        <v>1600.5</v>
      </c>
      <c r="F334" s="67">
        <v>4.5</v>
      </c>
      <c r="G334" s="10">
        <v>7202.25</v>
      </c>
    </row>
    <row r="335" spans="1:7" ht="15" x14ac:dyDescent="0.25">
      <c r="A335" s="10"/>
      <c r="B335" s="56" t="s">
        <v>12</v>
      </c>
      <c r="C335" s="56" t="s">
        <v>561</v>
      </c>
      <c r="D335" s="56" t="s">
        <v>562</v>
      </c>
      <c r="E335" s="10">
        <v>4741.2</v>
      </c>
      <c r="F335" s="67">
        <v>4.5</v>
      </c>
      <c r="G335" s="10">
        <v>21335.4</v>
      </c>
    </row>
    <row r="336" spans="1:7" ht="15" x14ac:dyDescent="0.25">
      <c r="A336" s="10"/>
      <c r="B336" s="56" t="s">
        <v>71</v>
      </c>
      <c r="C336" s="56" t="s">
        <v>561</v>
      </c>
      <c r="D336" s="56" t="s">
        <v>562</v>
      </c>
      <c r="E336" s="10">
        <v>1050</v>
      </c>
      <c r="F336" s="67">
        <v>4.5</v>
      </c>
      <c r="G336" s="10">
        <v>4725</v>
      </c>
    </row>
    <row r="337" spans="1:7" ht="15" x14ac:dyDescent="0.25">
      <c r="A337" s="10"/>
      <c r="B337" s="56" t="s">
        <v>12</v>
      </c>
      <c r="C337" s="56" t="s">
        <v>563</v>
      </c>
      <c r="D337" s="56" t="s">
        <v>564</v>
      </c>
      <c r="E337" s="10">
        <v>932.04</v>
      </c>
      <c r="F337" s="67">
        <v>4.5</v>
      </c>
      <c r="G337" s="10">
        <v>4194.18</v>
      </c>
    </row>
    <row r="338" spans="1:7" ht="15" x14ac:dyDescent="0.25">
      <c r="A338" s="10"/>
      <c r="B338" s="56" t="s">
        <v>12</v>
      </c>
      <c r="C338" s="56" t="s">
        <v>565</v>
      </c>
      <c r="D338" s="56" t="s">
        <v>566</v>
      </c>
      <c r="E338" s="10">
        <v>2587.1999999999998</v>
      </c>
      <c r="F338" s="67">
        <v>4.5</v>
      </c>
      <c r="G338" s="10">
        <v>11642.4</v>
      </c>
    </row>
    <row r="339" spans="1:7" ht="15" x14ac:dyDescent="0.25">
      <c r="A339" s="10"/>
      <c r="B339" s="56" t="s">
        <v>12</v>
      </c>
      <c r="C339" s="56" t="s">
        <v>567</v>
      </c>
      <c r="D339" s="56" t="s">
        <v>568</v>
      </c>
      <c r="E339" s="10">
        <v>868.32</v>
      </c>
      <c r="F339" s="67">
        <v>4.5</v>
      </c>
      <c r="G339" s="10">
        <v>3907.44</v>
      </c>
    </row>
    <row r="340" spans="1:7" ht="15" x14ac:dyDescent="0.25">
      <c r="A340" s="10"/>
      <c r="B340" s="56" t="s">
        <v>12</v>
      </c>
      <c r="C340" s="56" t="s">
        <v>569</v>
      </c>
      <c r="D340" s="56" t="s">
        <v>570</v>
      </c>
      <c r="E340" s="10">
        <v>2067.12</v>
      </c>
      <c r="F340" s="67">
        <v>4.5</v>
      </c>
      <c r="G340" s="10">
        <v>9302.0400000000009</v>
      </c>
    </row>
    <row r="341" spans="1:7" ht="15" x14ac:dyDescent="0.25">
      <c r="A341" s="10"/>
      <c r="B341" s="56" t="s">
        <v>12</v>
      </c>
      <c r="C341" s="56" t="s">
        <v>571</v>
      </c>
      <c r="D341" s="56" t="s">
        <v>572</v>
      </c>
      <c r="E341" s="10">
        <v>4041.6</v>
      </c>
      <c r="F341" s="67">
        <v>4.5</v>
      </c>
      <c r="G341" s="10">
        <v>18187.2</v>
      </c>
    </row>
    <row r="342" spans="1:7" ht="15" x14ac:dyDescent="0.25">
      <c r="A342" s="10"/>
      <c r="B342" s="56" t="s">
        <v>71</v>
      </c>
      <c r="C342" s="56" t="s">
        <v>571</v>
      </c>
      <c r="D342" s="56" t="s">
        <v>572</v>
      </c>
      <c r="E342" s="10">
        <v>180</v>
      </c>
      <c r="F342" s="67">
        <v>4.5</v>
      </c>
      <c r="G342" s="10">
        <v>810</v>
      </c>
    </row>
    <row r="343" spans="1:7" ht="15" x14ac:dyDescent="0.25">
      <c r="A343" s="10"/>
      <c r="B343" s="56" t="s">
        <v>12</v>
      </c>
      <c r="C343" s="56" t="s">
        <v>573</v>
      </c>
      <c r="D343" s="56" t="s">
        <v>574</v>
      </c>
      <c r="E343" s="10">
        <v>3203.4</v>
      </c>
      <c r="F343" s="67">
        <v>4.5</v>
      </c>
      <c r="G343" s="10">
        <v>14415.3</v>
      </c>
    </row>
    <row r="344" spans="1:7" ht="15" x14ac:dyDescent="0.25">
      <c r="A344" s="10"/>
      <c r="B344" s="56" t="s">
        <v>12</v>
      </c>
      <c r="C344" s="56" t="s">
        <v>575</v>
      </c>
      <c r="D344" s="56" t="s">
        <v>576</v>
      </c>
      <c r="E344" s="10">
        <v>2092.1999999999998</v>
      </c>
      <c r="F344" s="67">
        <v>4.5</v>
      </c>
      <c r="G344" s="10">
        <v>9414.9</v>
      </c>
    </row>
    <row r="345" spans="1:7" ht="15" x14ac:dyDescent="0.25">
      <c r="A345" s="10"/>
      <c r="B345" s="56" t="s">
        <v>12</v>
      </c>
      <c r="C345" s="56" t="s">
        <v>577</v>
      </c>
      <c r="D345" s="56" t="s">
        <v>578</v>
      </c>
      <c r="E345" s="10">
        <v>772.8</v>
      </c>
      <c r="F345" s="67">
        <v>4.5</v>
      </c>
      <c r="G345" s="10">
        <v>3477.6</v>
      </c>
    </row>
    <row r="346" spans="1:7" ht="15" x14ac:dyDescent="0.25">
      <c r="A346" s="10"/>
      <c r="B346" s="56" t="s">
        <v>12</v>
      </c>
      <c r="C346" s="56" t="s">
        <v>579</v>
      </c>
      <c r="D346" s="56" t="s">
        <v>580</v>
      </c>
      <c r="E346" s="10">
        <v>110.16</v>
      </c>
      <c r="F346" s="67">
        <v>4.5</v>
      </c>
      <c r="G346" s="10">
        <v>495.72</v>
      </c>
    </row>
    <row r="347" spans="1:7" ht="15" x14ac:dyDescent="0.25">
      <c r="A347" s="10"/>
      <c r="B347" s="56" t="s">
        <v>12</v>
      </c>
      <c r="C347" s="56" t="s">
        <v>581</v>
      </c>
      <c r="D347" s="56" t="s">
        <v>582</v>
      </c>
      <c r="E347" s="10">
        <v>259.2</v>
      </c>
      <c r="F347" s="67">
        <v>4.5</v>
      </c>
      <c r="G347" s="10">
        <v>1166.4000000000001</v>
      </c>
    </row>
    <row r="348" spans="1:7" ht="15" x14ac:dyDescent="0.25">
      <c r="A348" s="10"/>
      <c r="B348" s="56" t="s">
        <v>12</v>
      </c>
      <c r="C348" s="56" t="s">
        <v>583</v>
      </c>
      <c r="D348" s="56" t="s">
        <v>584</v>
      </c>
      <c r="E348" s="10">
        <v>2400</v>
      </c>
      <c r="F348" s="67">
        <v>4.5</v>
      </c>
      <c r="G348" s="10">
        <v>10800</v>
      </c>
    </row>
    <row r="349" spans="1:7" ht="15" x14ac:dyDescent="0.25">
      <c r="A349" s="10"/>
      <c r="B349" s="56" t="s">
        <v>12</v>
      </c>
      <c r="C349" s="56" t="s">
        <v>585</v>
      </c>
      <c r="D349" s="56" t="s">
        <v>586</v>
      </c>
      <c r="E349" s="10">
        <v>2925.3</v>
      </c>
      <c r="F349" s="67">
        <v>4.5</v>
      </c>
      <c r="G349" s="10">
        <v>13163.85</v>
      </c>
    </row>
    <row r="350" spans="1:7" ht="15" x14ac:dyDescent="0.25">
      <c r="A350" s="10"/>
      <c r="B350" s="56" t="s">
        <v>12</v>
      </c>
      <c r="C350" s="56" t="s">
        <v>587</v>
      </c>
      <c r="D350" s="56" t="s">
        <v>588</v>
      </c>
      <c r="E350" s="10">
        <v>356.4</v>
      </c>
      <c r="F350" s="67">
        <v>4.5</v>
      </c>
      <c r="G350" s="10">
        <v>1603.8</v>
      </c>
    </row>
    <row r="351" spans="1:7" ht="15" x14ac:dyDescent="0.25">
      <c r="A351" s="10"/>
      <c r="B351" s="56" t="s">
        <v>12</v>
      </c>
      <c r="C351" s="56" t="s">
        <v>589</v>
      </c>
      <c r="D351" s="56" t="s">
        <v>590</v>
      </c>
      <c r="E351" s="10">
        <v>641.52</v>
      </c>
      <c r="F351" s="67">
        <v>4.5</v>
      </c>
      <c r="G351" s="10">
        <v>2886.84</v>
      </c>
    </row>
    <row r="352" spans="1:7" ht="15" x14ac:dyDescent="0.25">
      <c r="A352" s="10"/>
      <c r="B352" s="56" t="s">
        <v>12</v>
      </c>
      <c r="C352" s="56" t="s">
        <v>591</v>
      </c>
      <c r="D352" s="56" t="s">
        <v>592</v>
      </c>
      <c r="E352" s="10">
        <v>1049.76</v>
      </c>
      <c r="F352" s="67">
        <v>4.5</v>
      </c>
      <c r="G352" s="10">
        <v>4723.92</v>
      </c>
    </row>
    <row r="353" spans="1:7" ht="15" x14ac:dyDescent="0.25">
      <c r="A353" s="10"/>
      <c r="B353" s="56" t="s">
        <v>12</v>
      </c>
      <c r="C353" s="56" t="s">
        <v>593</v>
      </c>
      <c r="D353" s="56" t="s">
        <v>594</v>
      </c>
      <c r="E353" s="10">
        <v>1043</v>
      </c>
      <c r="F353" s="67">
        <v>4.5</v>
      </c>
      <c r="G353" s="10">
        <v>4693.5</v>
      </c>
    </row>
    <row r="354" spans="1:7" ht="15" x14ac:dyDescent="0.25">
      <c r="A354" s="10"/>
      <c r="B354" s="56" t="s">
        <v>12</v>
      </c>
      <c r="C354" s="56" t="s">
        <v>595</v>
      </c>
      <c r="D354" s="56" t="s">
        <v>596</v>
      </c>
      <c r="E354" s="10">
        <v>1372.25</v>
      </c>
      <c r="F354" s="67">
        <v>4.5</v>
      </c>
      <c r="G354" s="10">
        <v>6175.13</v>
      </c>
    </row>
    <row r="355" spans="1:7" ht="15" x14ac:dyDescent="0.25">
      <c r="A355" s="10"/>
      <c r="B355" s="56" t="s">
        <v>12</v>
      </c>
      <c r="C355" s="56" t="s">
        <v>597</v>
      </c>
      <c r="D355" s="56" t="s">
        <v>598</v>
      </c>
      <c r="E355" s="10">
        <v>1121.04</v>
      </c>
      <c r="F355" s="67">
        <v>4.5</v>
      </c>
      <c r="G355" s="10">
        <v>5044.68</v>
      </c>
    </row>
    <row r="356" spans="1:7" ht="15" x14ac:dyDescent="0.25">
      <c r="A356" s="10"/>
      <c r="B356" s="56" t="s">
        <v>12</v>
      </c>
      <c r="C356" s="56" t="s">
        <v>599</v>
      </c>
      <c r="D356" s="56" t="s">
        <v>600</v>
      </c>
      <c r="E356" s="10">
        <v>2606.75</v>
      </c>
      <c r="F356" s="67">
        <v>4.5</v>
      </c>
      <c r="G356" s="10">
        <v>11730.38</v>
      </c>
    </row>
    <row r="357" spans="1:7" ht="15" x14ac:dyDescent="0.25">
      <c r="A357" s="10"/>
      <c r="B357" s="56" t="s">
        <v>12</v>
      </c>
      <c r="C357" s="56" t="s">
        <v>601</v>
      </c>
      <c r="D357" s="56" t="s">
        <v>602</v>
      </c>
      <c r="E357" s="10">
        <v>624.79999999999995</v>
      </c>
      <c r="F357" s="67">
        <v>4.5</v>
      </c>
      <c r="G357" s="10">
        <v>2811.6</v>
      </c>
    </row>
    <row r="358" spans="1:7" ht="15" x14ac:dyDescent="0.25">
      <c r="A358" s="10"/>
      <c r="B358" s="56" t="s">
        <v>12</v>
      </c>
      <c r="C358" s="56" t="s">
        <v>603</v>
      </c>
      <c r="D358" s="56" t="s">
        <v>604</v>
      </c>
      <c r="E358" s="10">
        <v>1298</v>
      </c>
      <c r="F358" s="67">
        <v>4.5</v>
      </c>
      <c r="G358" s="10">
        <v>5841</v>
      </c>
    </row>
    <row r="359" spans="1:7" ht="15" x14ac:dyDescent="0.25">
      <c r="A359" s="10"/>
      <c r="B359" s="56" t="s">
        <v>71</v>
      </c>
      <c r="C359" s="56" t="s">
        <v>603</v>
      </c>
      <c r="D359" s="56" t="s">
        <v>604</v>
      </c>
      <c r="E359" s="10">
        <v>30</v>
      </c>
      <c r="F359" s="67">
        <v>4.5</v>
      </c>
      <c r="G359" s="10">
        <v>135</v>
      </c>
    </row>
    <row r="360" spans="1:7" ht="15" x14ac:dyDescent="0.25">
      <c r="A360" s="10"/>
      <c r="B360" s="56" t="s">
        <v>12</v>
      </c>
      <c r="C360" s="56" t="s">
        <v>605</v>
      </c>
      <c r="D360" s="56" t="s">
        <v>606</v>
      </c>
      <c r="E360" s="10">
        <v>140.4</v>
      </c>
      <c r="F360" s="67">
        <v>4.5</v>
      </c>
      <c r="G360" s="10">
        <v>631.79999999999995</v>
      </c>
    </row>
    <row r="361" spans="1:7" ht="15" x14ac:dyDescent="0.25">
      <c r="A361" s="10"/>
      <c r="B361" s="56" t="s">
        <v>12</v>
      </c>
      <c r="C361" s="56" t="s">
        <v>607</v>
      </c>
      <c r="D361" s="56" t="s">
        <v>608</v>
      </c>
      <c r="E361" s="10">
        <v>207.36</v>
      </c>
      <c r="F361" s="67">
        <v>4.5</v>
      </c>
      <c r="G361" s="10">
        <v>933.12</v>
      </c>
    </row>
    <row r="362" spans="1:7" ht="15" x14ac:dyDescent="0.25">
      <c r="A362" s="57" t="s">
        <v>609</v>
      </c>
      <c r="B362"/>
      <c r="C362"/>
      <c r="E362"/>
      <c r="F362" s="66"/>
      <c r="G362"/>
    </row>
    <row r="363" spans="1:7" ht="15" x14ac:dyDescent="0.25">
      <c r="A363" s="10"/>
      <c r="B363" s="56" t="s">
        <v>43</v>
      </c>
      <c r="C363" s="56" t="s">
        <v>610</v>
      </c>
      <c r="D363" s="56" t="s">
        <v>611</v>
      </c>
      <c r="E363" s="10">
        <v>10653.4</v>
      </c>
      <c r="F363" s="67">
        <v>4.5</v>
      </c>
      <c r="G363" s="10">
        <v>47940.3</v>
      </c>
    </row>
    <row r="364" spans="1:7" ht="15" x14ac:dyDescent="0.25">
      <c r="A364" s="10"/>
      <c r="B364" s="56" t="s">
        <v>48</v>
      </c>
      <c r="C364" s="56" t="s">
        <v>610</v>
      </c>
      <c r="D364" s="56" t="s">
        <v>611</v>
      </c>
      <c r="E364" s="10">
        <v>1890</v>
      </c>
      <c r="F364" s="67">
        <v>4.5</v>
      </c>
      <c r="G364" s="10">
        <v>8505</v>
      </c>
    </row>
    <row r="365" spans="1:7" ht="15" x14ac:dyDescent="0.25">
      <c r="A365" s="10"/>
      <c r="B365" s="56" t="s">
        <v>43</v>
      </c>
      <c r="C365" s="56" t="s">
        <v>612</v>
      </c>
      <c r="D365" s="56" t="s">
        <v>613</v>
      </c>
      <c r="E365" s="10">
        <v>11528.8</v>
      </c>
      <c r="F365" s="67">
        <v>4.5</v>
      </c>
      <c r="G365" s="10">
        <v>51879.6</v>
      </c>
    </row>
    <row r="366" spans="1:7" ht="15" x14ac:dyDescent="0.25">
      <c r="A366" s="10"/>
      <c r="B366" s="56" t="s">
        <v>48</v>
      </c>
      <c r="C366" s="56" t="s">
        <v>612</v>
      </c>
      <c r="D366" s="56" t="s">
        <v>613</v>
      </c>
      <c r="E366" s="10">
        <v>1890</v>
      </c>
      <c r="F366" s="67">
        <v>4.5</v>
      </c>
      <c r="G366" s="10">
        <v>8505</v>
      </c>
    </row>
    <row r="367" spans="1:7" ht="15" x14ac:dyDescent="0.25">
      <c r="A367" s="57" t="s">
        <v>614</v>
      </c>
      <c r="B367"/>
      <c r="C367"/>
      <c r="E367"/>
      <c r="F367" s="66"/>
      <c r="G367"/>
    </row>
    <row r="368" spans="1:7" ht="15" x14ac:dyDescent="0.25">
      <c r="A368" s="10"/>
      <c r="B368" s="56" t="s">
        <v>43</v>
      </c>
      <c r="C368" s="56" t="s">
        <v>615</v>
      </c>
      <c r="D368" s="56" t="s">
        <v>616</v>
      </c>
      <c r="E368" s="10">
        <v>2465.7600000000002</v>
      </c>
      <c r="F368" s="67">
        <v>4.5</v>
      </c>
      <c r="G368" s="10">
        <v>11095.92</v>
      </c>
    </row>
    <row r="369" spans="1:7" ht="15" x14ac:dyDescent="0.25">
      <c r="A369" s="57" t="s">
        <v>617</v>
      </c>
      <c r="B369"/>
      <c r="C369"/>
      <c r="E369"/>
      <c r="F369" s="66"/>
      <c r="G369"/>
    </row>
    <row r="370" spans="1:7" ht="15" x14ac:dyDescent="0.25">
      <c r="A370" s="10"/>
      <c r="B370" s="56" t="s">
        <v>43</v>
      </c>
      <c r="C370" s="56" t="s">
        <v>618</v>
      </c>
      <c r="D370" s="56" t="s">
        <v>619</v>
      </c>
      <c r="E370" s="10">
        <v>2398.56</v>
      </c>
      <c r="F370" s="67">
        <v>4.5</v>
      </c>
      <c r="G370" s="10">
        <v>10793.52</v>
      </c>
    </row>
  </sheetData>
  <mergeCells count="21">
    <mergeCell ref="A107:D107"/>
    <mergeCell ref="A113:D113"/>
    <mergeCell ref="A115:D115"/>
    <mergeCell ref="A75:D75"/>
    <mergeCell ref="A77:D77"/>
    <mergeCell ref="A79:D79"/>
    <mergeCell ref="A81:D81"/>
    <mergeCell ref="A90:D90"/>
    <mergeCell ref="A93:D93"/>
    <mergeCell ref="A33:D33"/>
    <mergeCell ref="A36:D36"/>
    <mergeCell ref="A38:D38"/>
    <mergeCell ref="A65:D65"/>
    <mergeCell ref="A67:D67"/>
    <mergeCell ref="A72:D72"/>
    <mergeCell ref="A4:G4"/>
    <mergeCell ref="A8:D8"/>
    <mergeCell ref="A10:D10"/>
    <mergeCell ref="A25:D25"/>
    <mergeCell ref="A29:D29"/>
    <mergeCell ref="A31:D3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feb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Ionela PETRISOR</dc:creator>
  <cp:lastModifiedBy>Alexandra Ionela PETRISOR</cp:lastModifiedBy>
  <dcterms:created xsi:type="dcterms:W3CDTF">2015-06-05T18:17:20Z</dcterms:created>
  <dcterms:modified xsi:type="dcterms:W3CDTF">2024-04-12T06:30:08Z</dcterms:modified>
</cp:coreProperties>
</file>